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973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'ESF-08'!$A$7:$H$99</definedName>
    <definedName name="_xlnm.Print_Area" localSheetId="16">'EA-01'!$A$1:$D$90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'ESF-08'!$A$1:$F$67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'ESF-12'!$A$1:$H$32</definedName>
    <definedName name="_xlnm.Print_Area" localSheetId="13">'ESF-13'!$A$1:$E$13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'VHP-02'!$A$1:$F$29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24519"/>
</workbook>
</file>

<file path=xl/calcChain.xml><?xml version="1.0" encoding="utf-8"?>
<calcChain xmlns="http://schemas.openxmlformats.org/spreadsheetml/2006/main">
  <c r="C17" i="53"/>
  <c r="C9" i="52" l="1"/>
  <c r="D42" i="51"/>
  <c r="D41" s="1"/>
  <c r="C42"/>
  <c r="C41"/>
  <c r="D32"/>
  <c r="C32"/>
  <c r="D30"/>
  <c r="C30"/>
  <c r="D28"/>
  <c r="C28"/>
  <c r="D22"/>
  <c r="C22"/>
  <c r="D19"/>
  <c r="C19"/>
  <c r="D10"/>
  <c r="C10"/>
  <c r="D9" l="1"/>
  <c r="C9"/>
  <c r="C9" i="53"/>
  <c r="C35" s="1"/>
  <c r="C27"/>
  <c r="C15" i="52"/>
  <c r="C20" s="1"/>
  <c r="C32" i="50"/>
  <c r="C62"/>
  <c r="C162" i="49"/>
  <c r="D162"/>
  <c r="E162"/>
  <c r="C27" i="48"/>
  <c r="D27"/>
  <c r="E27"/>
  <c r="C14" i="47"/>
  <c r="D14"/>
  <c r="E14"/>
  <c r="C109" i="46"/>
  <c r="C14" i="45"/>
  <c r="C88" i="44"/>
  <c r="C132"/>
  <c r="C10" i="43"/>
  <c r="C18"/>
  <c r="C26"/>
  <c r="C11" i="42"/>
  <c r="C19"/>
  <c r="C30" i="41"/>
  <c r="D30"/>
  <c r="E30"/>
  <c r="F30"/>
  <c r="G30"/>
  <c r="C50"/>
  <c r="D50"/>
  <c r="E50"/>
  <c r="F50"/>
  <c r="G50"/>
  <c r="C11" i="40"/>
  <c r="C20"/>
  <c r="C13" i="38"/>
  <c r="D13"/>
  <c r="E13"/>
  <c r="C22"/>
  <c r="D22"/>
  <c r="E22"/>
  <c r="C34"/>
  <c r="D34"/>
  <c r="E34"/>
  <c r="C26" i="37"/>
  <c r="D26"/>
  <c r="E26"/>
  <c r="C55"/>
  <c r="D55"/>
  <c r="E55"/>
  <c r="C65"/>
  <c r="D65"/>
  <c r="E65"/>
  <c r="C75"/>
  <c r="D75"/>
  <c r="E75"/>
  <c r="C89"/>
  <c r="D89"/>
  <c r="E89"/>
  <c r="C99"/>
  <c r="D99"/>
  <c r="E99"/>
  <c r="C16" i="36"/>
  <c r="C16" i="35"/>
  <c r="C16" i="34"/>
  <c r="C26"/>
  <c r="B28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75"/>
  <c r="D75"/>
  <c r="E75"/>
  <c r="F75"/>
  <c r="G75"/>
  <c r="C85"/>
  <c r="D85"/>
  <c r="E85"/>
  <c r="F85"/>
  <c r="G85"/>
  <c r="C95"/>
  <c r="D95"/>
  <c r="E95"/>
  <c r="F95"/>
  <c r="G95"/>
  <c r="C105"/>
  <c r="D105"/>
  <c r="E105"/>
  <c r="F105"/>
  <c r="G105"/>
  <c r="C115"/>
  <c r="D115"/>
  <c r="E115"/>
  <c r="F115"/>
  <c r="G115"/>
  <c r="C14" i="31"/>
  <c r="D14"/>
  <c r="E14"/>
  <c r="F14"/>
  <c r="G14"/>
  <c r="H14"/>
  <c r="C24"/>
  <c r="D24"/>
  <c r="E24"/>
  <c r="F24"/>
  <c r="G24"/>
  <c r="H24"/>
  <c r="C21" i="30"/>
  <c r="C52"/>
  <c r="C65"/>
  <c r="C78"/>
  <c r="F18" i="28"/>
  <c r="G18"/>
  <c r="H18"/>
  <c r="I18"/>
  <c r="K18"/>
  <c r="L18"/>
  <c r="M18"/>
  <c r="N18"/>
  <c r="O18"/>
  <c r="D108" i="46" l="1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107"/>
  <c r="D105"/>
  <c r="D103"/>
  <c r="D99"/>
  <c r="D97"/>
  <c r="D95"/>
  <c r="D93"/>
  <c r="D91"/>
  <c r="D89"/>
  <c r="D87"/>
  <c r="D83"/>
  <c r="D81"/>
  <c r="D79"/>
  <c r="D75"/>
  <c r="D73"/>
  <c r="D71"/>
  <c r="D69"/>
  <c r="D67"/>
  <c r="D63"/>
  <c r="D61"/>
  <c r="D59"/>
  <c r="D55"/>
  <c r="D51"/>
  <c r="D47"/>
  <c r="D43"/>
  <c r="D41"/>
  <c r="D37"/>
  <c r="D35"/>
  <c r="D31"/>
  <c r="D29"/>
  <c r="D27"/>
  <c r="D23"/>
  <c r="D21"/>
  <c r="D17"/>
  <c r="D15"/>
  <c r="D13"/>
  <c r="D9"/>
  <c r="D101"/>
  <c r="D85"/>
  <c r="D77"/>
  <c r="D65"/>
  <c r="D57"/>
  <c r="D53"/>
  <c r="D49"/>
  <c r="D45"/>
  <c r="D39"/>
  <c r="D33"/>
  <c r="D25"/>
  <c r="D19"/>
  <c r="D11"/>
  <c r="D109" l="1"/>
</calcChain>
</file>

<file path=xl/sharedStrings.xml><?xml version="1.0" encoding="utf-8"?>
<sst xmlns="http://schemas.openxmlformats.org/spreadsheetml/2006/main" count="1444" uniqueCount="1013">
  <si>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</si>
  <si>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</si>
  <si>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</si>
  <si>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</si>
  <si>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</si>
  <si>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</si>
  <si>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</si>
  <si>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</si>
  <si>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</si>
  <si>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</si>
  <si>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</si>
  <si>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</si>
  <si>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</si>
  <si>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</si>
  <si>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</si>
  <si>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</si>
  <si>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</si>
  <si>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</si>
  <si>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</si>
  <si>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</si>
  <si>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</si>
  <si>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</si>
  <si>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</si>
  <si>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</si>
  <si>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</si>
  <si>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</si>
  <si>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</si>
  <si>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</si>
  <si>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</si>
  <si>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</si>
  <si>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</si>
  <si>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</si>
  <si>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</si>
  <si>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</si>
  <si>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</si>
  <si>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</si>
  <si>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</si>
  <si>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</si>
  <si>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</si>
  <si>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</si>
  <si>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</si>
  <si>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</si>
  <si>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</si>
  <si>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</si>
  <si>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</si>
  <si>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</si>
  <si>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</si>
  <si>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</si>
  <si>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</si>
  <si>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</si>
  <si>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</si>
  <si>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</si>
  <si>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</si>
  <si>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</si>
  <si>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</si>
  <si>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</si>
  <si>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</si>
  <si>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</si>
  <si>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</si>
  <si>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</si>
  <si>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</si>
  <si>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</si>
  <si>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</si>
  <si>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</si>
  <si>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</si>
  <si>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</si>
  <si>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</si>
  <si>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</si>
  <si>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</si>
  <si>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</si>
  <si>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</si>
  <si>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</si>
  <si>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</si>
  <si>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</si>
  <si>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</si>
  <si>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</si>
  <si>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</si>
  <si>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</si>
  <si>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</si>
  <si>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</si>
  <si>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</si>
  <si>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</si>
  <si>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</si>
  <si>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</si>
  <si>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</si>
  <si>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</si>
  <si>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</si>
  <si>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</si>
  <si>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</si>
  <si>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</si>
  <si>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</si>
  <si>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</si>
  <si>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</si>
  <si>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</si>
  <si>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</si>
  <si>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</si>
  <si>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</si>
  <si>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</si>
  <si>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</si>
  <si>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</si>
  <si>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</si>
  <si>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</si>
  <si>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</si>
  <si>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</si>
  <si>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</si>
  <si>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</si>
  <si>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</si>
  <si>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</si>
  <si>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</si>
  <si>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</si>
  <si>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</si>
  <si>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</si>
  <si>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</si>
  <si>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</si>
  <si>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</si>
  <si>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</si>
  <si>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</si>
  <si>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</si>
  <si>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</si>
  <si>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</si>
  <si>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</si>
  <si>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</si>
  <si>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</si>
  <si>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</si>
  <si>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</si>
  <si>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</si>
  <si>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</si>
  <si>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</si>
  <si>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</si>
  <si>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</si>
  <si>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</si>
  <si>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</si>
  <si>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</si>
  <si>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</si>
  <si>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</si>
  <si>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</si>
  <si>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</si>
  <si>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</si>
  <si>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</si>
  <si>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</si>
  <si>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</si>
  <si>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</si>
  <si>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</si>
  <si>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</si>
  <si>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</si>
  <si>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</si>
  <si>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</si>
  <si>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</si>
  <si>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</si>
  <si>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</si>
  <si>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</si>
  <si>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</si>
  <si>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</si>
  <si>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</si>
  <si>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</si>
  <si>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</si>
  <si>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</si>
  <si>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</si>
  <si>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</si>
  <si>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</si>
  <si>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</si>
  <si>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</si>
  <si>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</si>
  <si>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</si>
  <si>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</si>
  <si>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</si>
  <si>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</si>
  <si>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</si>
  <si>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</si>
  <si>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</si>
  <si>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</si>
  <si>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</si>
  <si>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</si>
  <si>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</si>
  <si>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</si>
  <si>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</si>
  <si>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</si>
  <si>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</si>
  <si>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</si>
  <si>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</si>
  <si>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</si>
  <si>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</si>
  <si>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</si>
  <si>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</si>
  <si>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</si>
  <si>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</si>
  <si>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</si>
  <si>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</si>
  <si>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</si>
  <si>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</si>
  <si>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</si>
  <si>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</si>
  <si>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</si>
  <si>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</si>
  <si>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</si>
  <si>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</si>
  <si>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</si>
  <si>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</si>
  <si>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</si>
  <si>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</si>
  <si>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</si>
  <si>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</si>
  <si>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</si>
  <si>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</si>
  <si>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</si>
  <si>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</si>
  <si>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</si>
  <si>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</si>
  <si>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</si>
  <si>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</si>
  <si>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</si>
  <si>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</si>
  <si>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</si>
  <si>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</si>
  <si>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</si>
  <si>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</si>
  <si>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</si>
  <si>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</si>
  <si>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</si>
  <si>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</si>
  <si>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</si>
  <si>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</si>
  <si>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</si>
  <si>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</si>
  <si>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</si>
  <si>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</si>
  <si>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</si>
  <si>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</si>
  <si>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</si>
  <si>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</si>
  <si>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</si>
  <si>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</si>
  <si>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</si>
  <si>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</si>
  <si>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</si>
  <si>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</si>
  <si>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</si>
  <si>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</si>
  <si>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</si>
  <si>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</si>
  <si>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</si>
  <si>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</si>
  <si>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</si>
  <si>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</si>
  <si>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</si>
  <si>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</si>
  <si>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</si>
  <si>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</si>
  <si>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</si>
  <si>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</si>
  <si>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</si>
  <si>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</si>
  <si>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</si>
  <si>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</si>
  <si>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</si>
  <si>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</si>
  <si>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</si>
  <si>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</si>
  <si>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</si>
  <si>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</si>
  <si>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</si>
  <si>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</si>
  <si>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</si>
  <si>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</si>
  <si>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</si>
  <si>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</si>
  <si>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</si>
  <si>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</si>
  <si>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</si>
  <si>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</si>
  <si>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</si>
  <si>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</si>
  <si>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</si>
  <si>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</si>
  <si>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</si>
  <si>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</si>
  <si>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</si>
  <si>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</si>
  <si>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</si>
  <si>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</si>
  <si>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</si>
  <si>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</si>
  <si>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</si>
  <si>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</si>
  <si>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</si>
  <si>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</si>
  <si>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</si>
  <si>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</si>
  <si>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</si>
  <si>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</si>
  <si>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</si>
  <si>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</si>
  <si>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</si>
  <si>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</si>
  <si>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</si>
  <si>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</si>
  <si>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</si>
  <si>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</si>
  <si>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</si>
  <si>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</si>
  <si>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</si>
  <si>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</si>
  <si>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</si>
  <si>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</si>
  <si>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</si>
  <si>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</si>
  <si>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</si>
  <si>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</si>
  <si>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</si>
  <si>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</si>
  <si>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</si>
  <si>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</si>
  <si>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</si>
  <si>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</si>
  <si>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</si>
  <si>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</si>
  <si>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</si>
  <si>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</si>
  <si>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</si>
  <si>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</si>
  <si>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</si>
  <si>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</si>
  <si>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</si>
  <si>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</si>
  <si>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</si>
  <si>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</si>
  <si>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</si>
  <si>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</si>
  <si>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</si>
  <si>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</si>
  <si>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</si>
  <si>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</si>
  <si>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</si>
  <si>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</si>
  <si>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</si>
  <si>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</si>
  <si>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</si>
  <si>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</si>
  <si>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</si>
  <si>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</si>
  <si>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</si>
  <si>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</si>
  <si>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</si>
  <si>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</si>
  <si>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</si>
  <si>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</si>
  <si>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</si>
  <si>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</si>
  <si>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</si>
  <si>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</si>
  <si>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</si>
  <si>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</si>
  <si>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</si>
  <si>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</si>
  <si>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</si>
  <si>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</si>
  <si>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</si>
  <si>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</si>
  <si>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</si>
  <si>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</si>
  <si>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</si>
  <si>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</si>
  <si>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</si>
  <si>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</si>
  <si>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</si>
  <si>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</si>
  <si>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</si>
  <si>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</si>
  <si>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</si>
  <si>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</si>
  <si>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</si>
  <si>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</si>
  <si>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</si>
  <si>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</si>
  <si>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</si>
  <si>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</si>
  <si>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</si>
  <si>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</si>
  <si>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</si>
  <si>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</si>
  <si>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</si>
  <si>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</si>
  <si>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</si>
  <si>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</si>
  <si>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</si>
  <si>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</si>
  <si>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</si>
  <si>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</si>
  <si>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</si>
  <si>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</si>
  <si>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</si>
  <si>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</si>
  <si>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</si>
  <si>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</si>
  <si>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para el empleo</t>
  </si>
  <si>
    <t>0112200002</t>
  </si>
  <si>
    <t>Ingresos por Cobrar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</si>
  <si>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</si>
  <si>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</si>
  <si>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</si>
  <si>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</si>
  <si>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</si>
  <si>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</si>
  <si>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</si>
  <si>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</si>
  <si>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</si>
  <si>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</si>
  <si>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</si>
  <si>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</si>
  <si>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</si>
  <si>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</si>
  <si>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</si>
  <si>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</si>
  <si>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</si>
  <si>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</si>
  <si>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0115130001</t>
  </si>
  <si>
    <t>ALMACEN DE MATERIALES DE CONSTRUCCION</t>
  </si>
  <si>
    <t>Inversiones de fideicomisos de municipios</t>
  </si>
  <si>
    <t>0123105811</t>
  </si>
  <si>
    <t>Terrenos</t>
  </si>
  <si>
    <t>0123305831</t>
  </si>
  <si>
    <t>Edificios e instalaciones</t>
  </si>
  <si>
    <t>0123410001</t>
  </si>
  <si>
    <t>Infraestructura en Carreteras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</si>
  <si>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</si>
  <si>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</si>
  <si>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</si>
  <si>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</si>
  <si>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</si>
  <si>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</si>
  <si>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</si>
  <si>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</si>
  <si>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</si>
  <si>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</si>
  <si>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0123616211</t>
  </si>
  <si>
    <t>0123626221</t>
  </si>
  <si>
    <t>0123636231</t>
  </si>
  <si>
    <t>Constr de obras p abastecde agua petróleo gas</t>
  </si>
  <si>
    <t>0123646241</t>
  </si>
  <si>
    <t>0123656251</t>
  </si>
  <si>
    <t>0123666261</t>
  </si>
  <si>
    <t>Otras construcciones de ingeniería civil u obra pe</t>
  </si>
  <si>
    <t>0123676271</t>
  </si>
  <si>
    <t>Instalaciones y equipamiento en construcciones</t>
  </si>
  <si>
    <t>0123696291</t>
  </si>
  <si>
    <t>Trabajos de acabados en edificaciones y otros trab</t>
  </si>
  <si>
    <t>0123905891</t>
  </si>
  <si>
    <t>Otros bienes inmuebles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</si>
  <si>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</si>
  <si>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</si>
  <si>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</si>
  <si>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</si>
  <si>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</si>
  <si>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</si>
  <si>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</si>
  <si>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</si>
  <si>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</si>
  <si>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</si>
  <si>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</si>
  <si>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</si>
  <si>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</si>
  <si>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</si>
  <si>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</si>
  <si>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</si>
  <si>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</si>
  <si>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</si>
  <si>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</si>
  <si>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</si>
  <si>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</si>
  <si>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</si>
  <si>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0124455451</t>
  </si>
  <si>
    <t>Embarcaciones</t>
  </si>
  <si>
    <t>0124495491</t>
  </si>
  <si>
    <t>Otro equipo de transporte</t>
  </si>
  <si>
    <t>0124505511</t>
  </si>
  <si>
    <t>Equipo de defensa y de seguridad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</si>
  <si>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</si>
  <si>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</si>
  <si>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</si>
  <si>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</si>
  <si>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</si>
  <si>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</si>
  <si>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</si>
  <si>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</si>
  <si>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</si>
  <si>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</si>
  <si>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</si>
  <si>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</si>
  <si>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</si>
  <si>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</si>
  <si>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</si>
  <si>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</si>
  <si>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0126305111</t>
  </si>
  <si>
    <t>0126305151</t>
  </si>
  <si>
    <t>0126305231</t>
  </si>
  <si>
    <t>0126305651</t>
  </si>
  <si>
    <t>0126305663</t>
  </si>
  <si>
    <t>0126305671</t>
  </si>
  <si>
    <t>0126305691</t>
  </si>
  <si>
    <t>Software</t>
  </si>
  <si>
    <t>Licencias informaticas e intelectuales</t>
  </si>
  <si>
    <t>Estudios, Formulación y Evaluación de Proyectos</t>
  </si>
  <si>
    <t>0211200001</t>
  </si>
  <si>
    <t>Proveedores por pagar CP</t>
  </si>
  <si>
    <t>0211300001</t>
  </si>
  <si>
    <t>Contratistas por pagar CP</t>
  </si>
  <si>
    <t>0211700001</t>
  </si>
  <si>
    <t>ISR Salarios</t>
  </si>
  <si>
    <t>0211700002</t>
  </si>
  <si>
    <t>Retención 1% cedular</t>
  </si>
  <si>
    <t>0211700003</t>
  </si>
  <si>
    <t>Retención 2% cedular</t>
  </si>
  <si>
    <t>0211700004</t>
  </si>
  <si>
    <t>ISR ASIMILADOS A SALARIOS</t>
  </si>
  <si>
    <t>0211700005</t>
  </si>
  <si>
    <t>ISR SERVICIOS PROFESIONALES</t>
  </si>
  <si>
    <t>0211700006</t>
  </si>
  <si>
    <t>RET TESORERIA DE LA FEDERACION (ADEMPIERE)</t>
  </si>
  <si>
    <t>0211700201</t>
  </si>
  <si>
    <t>RETENCIÓN IMUVI</t>
  </si>
  <si>
    <t>0211700202</t>
  </si>
  <si>
    <t>RETENCIÓN CAJA LIBERTAD SERVICIOS FINANCIEROS, SA</t>
  </si>
  <si>
    <t>0211700203</t>
  </si>
  <si>
    <t>RETENCIÓN ACREMEX SC DE AP DE RL DE CV</t>
  </si>
  <si>
    <t>0211700204</t>
  </si>
  <si>
    <t>RETENCIÓN PENSION ALIMENTICIA</t>
  </si>
  <si>
    <t>0211700206</t>
  </si>
  <si>
    <t>RETENCIÓN AXA SEGUROS SA DE CV</t>
  </si>
  <si>
    <t>0211700207</t>
  </si>
  <si>
    <t>RETENCIÓN CAJA POPULAR DOLORES HIDALGO SC DE AP DE</t>
  </si>
  <si>
    <t>0211700208</t>
  </si>
  <si>
    <t>RETENCIÓN OPERADORA DE PROGRAMAS DE ABASTO MÚLTIPL</t>
  </si>
  <si>
    <t>0211700209</t>
  </si>
  <si>
    <t>RETENCIÓN SINDICATO 20 DE NOVIEMBRE</t>
  </si>
  <si>
    <t>0211700210</t>
  </si>
  <si>
    <t>RETENCIÓN SINDICATO LIBERTAD</t>
  </si>
  <si>
    <t>0211700211</t>
  </si>
  <si>
    <t>RETENCION VINCULO CULTURAL DEL BAJIO SA DE CV</t>
  </si>
  <si>
    <t>0211700301</t>
  </si>
  <si>
    <t>DIVO</t>
  </si>
  <si>
    <t>0211700398</t>
  </si>
  <si>
    <t>Fondo de Ahorro</t>
  </si>
  <si>
    <t>0211900001</t>
  </si>
  <si>
    <t>Otras ctas por pagar CP</t>
  </si>
  <si>
    <t>0216100001</t>
  </si>
  <si>
    <t>FONDOS DE GARANTIA A CORTO PLAZO</t>
  </si>
  <si>
    <t>0216200001</t>
  </si>
  <si>
    <t>FONDOS DE ADMINISTRACION A CORTO PLAZO</t>
  </si>
  <si>
    <t>0219900001</t>
  </si>
  <si>
    <t>0411200101</t>
  </si>
  <si>
    <t>Impto. predial urbano corriente</t>
  </si>
  <si>
    <t>0411200102</t>
  </si>
  <si>
    <t>Impto. predial rustico corriente</t>
  </si>
  <si>
    <t>0411200103</t>
  </si>
  <si>
    <t>Impto. sobre adquisición de bienes inmuebles</t>
  </si>
  <si>
    <t>0411200104</t>
  </si>
  <si>
    <t>Division y lotificacion</t>
  </si>
  <si>
    <t>0411200105</t>
  </si>
  <si>
    <t>30% Avaluos fiscales</t>
  </si>
  <si>
    <t>0411600101</t>
  </si>
  <si>
    <t>Verificaciones vehiculares</t>
  </si>
  <si>
    <t>0411600102</t>
  </si>
  <si>
    <t>Explotacion bancos de arcilla</t>
  </si>
  <si>
    <t>0411700101</t>
  </si>
  <si>
    <t>Recargos</t>
  </si>
  <si>
    <t>0411700102</t>
  </si>
  <si>
    <t>Honorarios de valuacion</t>
  </si>
  <si>
    <t>0411700103</t>
  </si>
  <si>
    <t>Gastos de cobranza</t>
  </si>
  <si>
    <t>0411700104</t>
  </si>
  <si>
    <t>Honorarios de cobranza</t>
  </si>
  <si>
    <t>0411900102</t>
  </si>
  <si>
    <t>Otros diversiones y espec. publicos</t>
  </si>
  <si>
    <t>0413100101</t>
  </si>
  <si>
    <t>Jardines y obras de equip. urb</t>
  </si>
  <si>
    <t>0413100102</t>
  </si>
  <si>
    <t>Otras (contribuciones especiales)</t>
  </si>
  <si>
    <t>0414100101</t>
  </si>
  <si>
    <t>Sacrificio</t>
  </si>
  <si>
    <t>0414100102</t>
  </si>
  <si>
    <t>Visceracion</t>
  </si>
  <si>
    <t>0414100103</t>
  </si>
  <si>
    <t>Transporte rastro</t>
  </si>
  <si>
    <t>0414100105</t>
  </si>
  <si>
    <t>Inhumaciones</t>
  </si>
  <si>
    <t>0414100106</t>
  </si>
  <si>
    <t>Refrendos</t>
  </si>
  <si>
    <t>0414100107</t>
  </si>
  <si>
    <t>Licencia de colocacion de lapidas</t>
  </si>
  <si>
    <t>0414100108</t>
  </si>
  <si>
    <t>Licencia para contruc. de monumentos</t>
  </si>
  <si>
    <t>0414100109</t>
  </si>
  <si>
    <t>Gaveta mural</t>
  </si>
  <si>
    <t>0414100110</t>
  </si>
  <si>
    <t>Excavacion de fosa</t>
  </si>
  <si>
    <t>0414100111</t>
  </si>
  <si>
    <t>Lavado de menudos</t>
  </si>
  <si>
    <t>0414100113</t>
  </si>
  <si>
    <t>Refrendos de conseciones</t>
  </si>
  <si>
    <t>0414100114</t>
  </si>
  <si>
    <t>Servicio de bascula</t>
  </si>
  <si>
    <t>0414100115</t>
  </si>
  <si>
    <t>Por traslado de cadaver</t>
  </si>
  <si>
    <t>0414100116</t>
  </si>
  <si>
    <t>Permiso de exhumacion</t>
  </si>
  <si>
    <t>0414100117</t>
  </si>
  <si>
    <t>Recoleccion de residuos</t>
  </si>
  <si>
    <t>0414300101</t>
  </si>
  <si>
    <t>Certificados y certificaciones</t>
  </si>
  <si>
    <t>0414300102</t>
  </si>
  <si>
    <t>Licencia de const. y ampliacio</t>
  </si>
  <si>
    <t>0414300103</t>
  </si>
  <si>
    <t>Analisis de factibilidad de suelo</t>
  </si>
  <si>
    <t>0414300104</t>
  </si>
  <si>
    <t>Lic.uso suelo; alin.y no.ofic.</t>
  </si>
  <si>
    <t>0414300105</t>
  </si>
  <si>
    <t>Por certificacion de numero of</t>
  </si>
  <si>
    <t>0414300106</t>
  </si>
  <si>
    <t>Por certificacion de term. de</t>
  </si>
  <si>
    <t>0414300107</t>
  </si>
  <si>
    <t>Constancias de las d. mpales</t>
  </si>
  <si>
    <t>0414300108</t>
  </si>
  <si>
    <t>Por vta. bebidas de bajo c. al</t>
  </si>
  <si>
    <t>0414300109</t>
  </si>
  <si>
    <t>Perm. event. para ext. horario</t>
  </si>
  <si>
    <t>0414300110</t>
  </si>
  <si>
    <t>Otras (constancias) exp.sria.</t>
  </si>
  <si>
    <t>0414300115</t>
  </si>
  <si>
    <t>Difu. fon. de pub. via p.</t>
  </si>
  <si>
    <t>0414300116</t>
  </si>
  <si>
    <t>Por anuncio movil o temporal</t>
  </si>
  <si>
    <t>0414300117</t>
  </si>
  <si>
    <t>Perm. p/colc. mat. de c.en v.p</t>
  </si>
  <si>
    <t>0414300119</t>
  </si>
  <si>
    <t>Pension de caninos y mininos</t>
  </si>
  <si>
    <t>0414300121</t>
  </si>
  <si>
    <t>Servicios de proteccion civil</t>
  </si>
  <si>
    <t>0414300122</t>
  </si>
  <si>
    <t>Derecho de alumbdado publico</t>
  </si>
  <si>
    <t>0414900101</t>
  </si>
  <si>
    <t>Permisos para baile</t>
  </si>
  <si>
    <t>0414900102</t>
  </si>
  <si>
    <t>Otros permisos</t>
  </si>
  <si>
    <t>0414900103</t>
  </si>
  <si>
    <t>Permiso de poda o corte de arboles</t>
  </si>
  <si>
    <t>0414900104</t>
  </si>
  <si>
    <t>Por expedicion de copias</t>
  </si>
  <si>
    <t>0414900107</t>
  </si>
  <si>
    <t>Serv de transp publico urb y s</t>
  </si>
  <si>
    <t>0415100101</t>
  </si>
  <si>
    <t>Uso de cancha con pasto sintet</t>
  </si>
  <si>
    <t>0415100102</t>
  </si>
  <si>
    <t>Plaza ordinaria</t>
  </si>
  <si>
    <t>0415100103</t>
  </si>
  <si>
    <t>Plaza especial</t>
  </si>
  <si>
    <t>0415100104</t>
  </si>
  <si>
    <t>Arrendamiento centro civico</t>
  </si>
  <si>
    <t>0415100105</t>
  </si>
  <si>
    <t>Arren.exp.o uso b.m.accesorias</t>
  </si>
  <si>
    <t>0415100106</t>
  </si>
  <si>
    <t>Arren.exp.o uso b.m.planchas</t>
  </si>
  <si>
    <t>0415100107</t>
  </si>
  <si>
    <t>Sanitarios mercado independenc</t>
  </si>
  <si>
    <t>0415100108</t>
  </si>
  <si>
    <t>Sanitarios callejon casiano ex</t>
  </si>
  <si>
    <t>0415100109</t>
  </si>
  <si>
    <t>Entradas museo de la independencia</t>
  </si>
  <si>
    <t>0415100110</t>
  </si>
  <si>
    <t>Permiso p/descarga en via publica</t>
  </si>
  <si>
    <t>0415100111</t>
  </si>
  <si>
    <t>Otros no especificados (arrendamientos)</t>
  </si>
  <si>
    <t>0415100112</t>
  </si>
  <si>
    <t>De capitales</t>
  </si>
  <si>
    <t>0415100113</t>
  </si>
  <si>
    <t>Arrendamiento de equipo (maquinaria)</t>
  </si>
  <si>
    <t>0415100114</t>
  </si>
  <si>
    <t>Otros no especificados (produc</t>
  </si>
  <si>
    <t>0415100115</t>
  </si>
  <si>
    <t>Otras recuperaciones</t>
  </si>
  <si>
    <t>0415100116</t>
  </si>
  <si>
    <t>Entradas museo bicentenario</t>
  </si>
  <si>
    <t>0415100117</t>
  </si>
  <si>
    <t>Otros extraordinarios</t>
  </si>
  <si>
    <t>0415100118</t>
  </si>
  <si>
    <t>Sanitarios Agora de la Alameda</t>
  </si>
  <si>
    <t>0415300301</t>
  </si>
  <si>
    <t>Recargos productos (aprovecham</t>
  </si>
  <si>
    <t>0416200201</t>
  </si>
  <si>
    <t>Multas</t>
  </si>
  <si>
    <t>0416200202</t>
  </si>
  <si>
    <t>Multas de policia</t>
  </si>
  <si>
    <t>0416200203</t>
  </si>
  <si>
    <t>Multas de transito</t>
  </si>
  <si>
    <t>0416200204</t>
  </si>
  <si>
    <t>Multas de obras publicas</t>
  </si>
  <si>
    <t>0416200205</t>
  </si>
  <si>
    <t>Multas no especificadas</t>
  </si>
  <si>
    <t>0416300301</t>
  </si>
  <si>
    <t>Indemnizaciones al mpio.</t>
  </si>
  <si>
    <t>0416400401</t>
  </si>
  <si>
    <t>Reintegros</t>
  </si>
  <si>
    <t>0416900901</t>
  </si>
  <si>
    <t>Sanciones Obra Municipal</t>
  </si>
  <si>
    <t>0419100101</t>
  </si>
  <si>
    <t>Impto. predial urbano rezago</t>
  </si>
  <si>
    <t>0419100102</t>
  </si>
  <si>
    <t>Impto. predial rustico rezago</t>
  </si>
  <si>
    <t>0421100101</t>
  </si>
  <si>
    <t>Participaciones fondo general</t>
  </si>
  <si>
    <t>0421100102</t>
  </si>
  <si>
    <t>Part. fondo de fomento municip</t>
  </si>
  <si>
    <t>0421100103</t>
  </si>
  <si>
    <t xml:space="preserve"> IEPS</t>
  </si>
  <si>
    <t>0421100104</t>
  </si>
  <si>
    <t>ISAN</t>
  </si>
  <si>
    <t>0421100105</t>
  </si>
  <si>
    <t>Derechos Alcoholes</t>
  </si>
  <si>
    <t>0421100106</t>
  </si>
  <si>
    <t>IEPS Gasolinas y Diesel</t>
  </si>
  <si>
    <t>0421100107</t>
  </si>
  <si>
    <t>Fondo de Fiscalización</t>
  </si>
  <si>
    <t>0421100108</t>
  </si>
  <si>
    <t>Fondo Compensación ISAN</t>
  </si>
  <si>
    <t>0421100109</t>
  </si>
  <si>
    <t>Fondo ISR Participable</t>
  </si>
  <si>
    <t>0421100110</t>
  </si>
  <si>
    <t>Tenencia</t>
  </si>
  <si>
    <t>0421200101</t>
  </si>
  <si>
    <t>Fondo aport. p/infraest. s.m.r</t>
  </si>
  <si>
    <t>0421200102</t>
  </si>
  <si>
    <t>Fondo p/el fortal. del mpio. r</t>
  </si>
  <si>
    <t>0421300101</t>
  </si>
  <si>
    <t>Convenios Federales</t>
  </si>
  <si>
    <t>0421300201</t>
  </si>
  <si>
    <t>Convenios Estatales</t>
  </si>
  <si>
    <t>0511101111</t>
  </si>
  <si>
    <t>Dietas</t>
  </si>
  <si>
    <t>0511101131</t>
  </si>
  <si>
    <t>Sueldos Base</t>
  </si>
  <si>
    <t>0511101132</t>
  </si>
  <si>
    <t>Sueldos de Confianza</t>
  </si>
  <si>
    <t>0511201212</t>
  </si>
  <si>
    <t>Honorarios asimilados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</si>
  <si>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</si>
  <si>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</si>
  <si>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</si>
  <si>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</si>
  <si>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</si>
  <si>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</si>
  <si>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</si>
  <si>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</si>
  <si>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</si>
  <si>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</si>
  <si>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</si>
  <si>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</si>
  <si>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0511401414</t>
  </si>
  <si>
    <t>Servicio medico y medicamentos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</si>
  <si>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</si>
  <si>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</si>
  <si>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</si>
  <si>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</si>
  <si>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</si>
  <si>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</si>
  <si>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0511501523</t>
  </si>
  <si>
    <t>Pago por riesgo</t>
  </si>
  <si>
    <t>0511501542</t>
  </si>
  <si>
    <t>Despensa</t>
  </si>
  <si>
    <t>0511501543</t>
  </si>
  <si>
    <t>Ayuda familiar</t>
  </si>
  <si>
    <t>0511501544</t>
  </si>
  <si>
    <t>Ayuda de Transporte</t>
  </si>
  <si>
    <t>0511501591</t>
  </si>
  <si>
    <t>Asignaciones adicionales al sueldo</t>
  </si>
  <si>
    <t>0512102111</t>
  </si>
  <si>
    <t>Materiales y útiles de oficina</t>
  </si>
  <si>
    <t>0512102121</t>
  </si>
  <si>
    <t>Materiales y útiles de impresión y reproducción</t>
  </si>
  <si>
    <t>0512102151</t>
  </si>
  <si>
    <t>Material impreso e información digital</t>
  </si>
  <si>
    <t>0512102161</t>
  </si>
  <si>
    <t>Material de limpieza</t>
  </si>
  <si>
    <t>0512202211</t>
  </si>
  <si>
    <t>Prod Alimp efectivos participen en ProgSegPub</t>
  </si>
  <si>
    <t>0512402411</t>
  </si>
  <si>
    <t>Materiales de construcción minerales no metálicos</t>
  </si>
  <si>
    <t>0512402461</t>
  </si>
  <si>
    <t>Material eléctrico y electrónico</t>
  </si>
  <si>
    <t>0512402491</t>
  </si>
  <si>
    <t>Materiales diversos</t>
  </si>
  <si>
    <t>0512502531</t>
  </si>
  <si>
    <t>Medicinas y productos farmacéuticos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</si>
  <si>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</si>
  <si>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</si>
  <si>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</si>
  <si>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</si>
  <si>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</si>
  <si>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</si>
  <si>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0512802821</t>
  </si>
  <si>
    <t>Materiales de seguridad pública</t>
  </si>
  <si>
    <t>0512902911</t>
  </si>
  <si>
    <t>Herramientas menores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</si>
  <si>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</si>
  <si>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</si>
  <si>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</si>
  <si>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</si>
  <si>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</si>
  <si>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</si>
  <si>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</si>
  <si>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</si>
  <si>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0513103112</t>
  </si>
  <si>
    <t>Alumbrado público</t>
  </si>
  <si>
    <t>0513103141</t>
  </si>
  <si>
    <t>Servicio telefonía tradicional</t>
  </si>
  <si>
    <t>0513103161</t>
  </si>
  <si>
    <t>Servicios de telecomunicaciones y satélites</t>
  </si>
  <si>
    <t>0513103173</t>
  </si>
  <si>
    <t>Servicios de procesamiento de información</t>
  </si>
  <si>
    <t>0513103181</t>
  </si>
  <si>
    <t>Servicio postal</t>
  </si>
  <si>
    <t>0513203231</t>
  </si>
  <si>
    <t>Arrendam de Mobil y Eq de administración</t>
  </si>
  <si>
    <t>0513203271</t>
  </si>
  <si>
    <t>Arrendamiento de activos intangibles</t>
  </si>
  <si>
    <t>0513303311</t>
  </si>
  <si>
    <t>Servicios legales</t>
  </si>
  <si>
    <t>0513303312</t>
  </si>
  <si>
    <t>Servicios de contabilidad</t>
  </si>
  <si>
    <t>0513303314</t>
  </si>
  <si>
    <t>Otros servicios relacionados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</si>
  <si>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</si>
  <si>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</si>
  <si>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</si>
  <si>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</si>
  <si>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</si>
  <si>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</si>
  <si>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</si>
  <si>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</si>
  <si>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</si>
  <si>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</si>
  <si>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</si>
  <si>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</si>
  <si>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</si>
  <si>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</si>
  <si>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</si>
  <si>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</si>
  <si>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</si>
  <si>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</si>
  <si>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0513503561</t>
  </si>
  <si>
    <t>Rep y mantto de Eq de defensa y Seg</t>
  </si>
  <si>
    <t>0513503591</t>
  </si>
  <si>
    <t>Servicios de jardinería y fumigación</t>
  </si>
  <si>
    <t>0513603611</t>
  </si>
  <si>
    <t>Difusión e Info mensajes activ gubernamentales</t>
  </si>
  <si>
    <t>0513703751</t>
  </si>
  <si>
    <t>Viáticos nac p Serv pub Desemp funciones ofic</t>
  </si>
  <si>
    <t>0513703761</t>
  </si>
  <si>
    <t>Viáticos en extranjero p Serv pub funciones ofic</t>
  </si>
  <si>
    <t>0513803812</t>
  </si>
  <si>
    <t>Gastos de ceremonial de titulares de depend y ent</t>
  </si>
  <si>
    <t>0513803821</t>
  </si>
  <si>
    <t>Gastos de orden social y cultural</t>
  </si>
  <si>
    <t>0513803831</t>
  </si>
  <si>
    <t>Congresos y convenciones</t>
  </si>
  <si>
    <t>0513803852</t>
  </si>
  <si>
    <t>Gastos ofic Serv pub superiores y mandos medios</t>
  </si>
  <si>
    <t>0513803854</t>
  </si>
  <si>
    <t>Gastos de seguridad pública</t>
  </si>
  <si>
    <t>0513903911</t>
  </si>
  <si>
    <t>Servicios funerarios y de cementerios</t>
  </si>
  <si>
    <t>0513903941</t>
  </si>
  <si>
    <t>Sentencias y resoluciones judiciales</t>
  </si>
  <si>
    <t>0513903981</t>
  </si>
  <si>
    <t>Impuesto sobre nóminas</t>
  </si>
  <si>
    <t>0521204157</t>
  </si>
  <si>
    <t>Transf p  Inver financieras y otras provisiones</t>
  </si>
  <si>
    <t>0524104411</t>
  </si>
  <si>
    <t>Gastos relac con activ culturales deport y ayu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</si>
  <si>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</si>
  <si>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</si>
  <si>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</si>
  <si>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</si>
  <si>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</si>
  <si>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</si>
  <si>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</si>
  <si>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</si>
  <si>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0525104511</t>
  </si>
  <si>
    <t>Pensiones</t>
  </si>
  <si>
    <t>0525204521</t>
  </si>
  <si>
    <t>Jubilaciones</t>
  </si>
  <si>
    <t>0311000001</t>
  </si>
  <si>
    <t>PATRIMONIO INICIAL</t>
  </si>
  <si>
    <t>0312000001</t>
  </si>
  <si>
    <t>DONACIONES DE CAPITAL</t>
  </si>
  <si>
    <t>0321000001</t>
  </si>
  <si>
    <t>RESULT DEL EJERCICIO: AHORRO/DESAHORRO)</t>
  </si>
  <si>
    <t>RESULTADO DEL EJERC (AHORRO/DESAHORRO)</t>
  </si>
  <si>
    <t>0322000001</t>
  </si>
  <si>
    <t>RESULTADOS DE EJERCICIOS ANTERIORES</t>
  </si>
  <si>
    <t>0322000101</t>
  </si>
  <si>
    <t>REMANENTE FONDO I 2015</t>
  </si>
  <si>
    <t>0322000201</t>
  </si>
  <si>
    <t>REMANENTE FONDO II 2015</t>
  </si>
  <si>
    <t>0322000302</t>
  </si>
  <si>
    <t>REMANENTE COVENIOS FEDERALES 2016</t>
  </si>
  <si>
    <t>0322000402</t>
  </si>
  <si>
    <t>REMANENTE COVENIOS ESTATALES 2016</t>
  </si>
  <si>
    <t>0322002006</t>
  </si>
  <si>
    <t>RESULTADOS DE EJERCICIOS ANTERIORES 2006</t>
  </si>
  <si>
    <t>0322002007</t>
  </si>
  <si>
    <t>RESULTADOS DE EJERCICIOS ANTERIORES 2007</t>
  </si>
  <si>
    <t>0322002008</t>
  </si>
  <si>
    <t>RESULTADOS DE EJERCICIOS ANTERIORES 2008</t>
  </si>
  <si>
    <t>0322002009</t>
  </si>
  <si>
    <t>RESULTADOS DE EJERCICIOS ANTERIORES 2009</t>
  </si>
  <si>
    <t>0322002010</t>
  </si>
  <si>
    <t>RESULTADOS DE EJERCICIOS ANTERIORES 2010</t>
  </si>
  <si>
    <t>0322002011</t>
  </si>
  <si>
    <t>RESULTADOS DE EJERCICIOS ANTERIORES 2011</t>
  </si>
  <si>
    <t>0322002012</t>
  </si>
  <si>
    <t>RESULTADOS DE EJERCICIOS ANTERIORES 2012</t>
  </si>
  <si>
    <t>0322002013</t>
  </si>
  <si>
    <t>RESULTADOS DE EJERCICIOS ANTERIORES 2013</t>
  </si>
  <si>
    <t>0322002014</t>
  </si>
  <si>
    <t>RESULTADOS DE EJERCICIOS ANTERIORES 2014</t>
  </si>
  <si>
    <t>0322002015</t>
  </si>
  <si>
    <t>RESULTADOS DE EJERCICIOS ANTERIORES 2015</t>
  </si>
  <si>
    <t>0322002016</t>
  </si>
  <si>
    <t>RESULTADOS DE EJERCICIOS ANTERIORES 2016</t>
  </si>
  <si>
    <t>Transferencias en Transito</t>
  </si>
  <si>
    <t>BMEX-1298579</t>
  </si>
  <si>
    <t>BMEX-13667-fider</t>
  </si>
  <si>
    <t>BMEX-14728-manejo de cuenta publica</t>
  </si>
  <si>
    <t>BMER-0445050227-deposito de reintegros</t>
  </si>
  <si>
    <t>BMER-0103881504-fondo de fortalecimiento II ramo33</t>
  </si>
  <si>
    <t>BTE-0206703198-fond de infraestr. social mpal 2014</t>
  </si>
  <si>
    <t>BTE-0215692856-FOPEDEP 2014</t>
  </si>
  <si>
    <t>BTE-0238640173-prog p/desarr de zonas prioritarias</t>
  </si>
  <si>
    <t>BTE-0253080231-prog impulso a los servicios basico</t>
  </si>
  <si>
    <t>BTE-0253080268-Const cancha de pasto artificial de</t>
  </si>
  <si>
    <t>BTE-0253080277-Const de obra complem y ctro acuati</t>
  </si>
  <si>
    <t>BTE-0268644963-Fond. de infraestr social mpal 2015</t>
  </si>
  <si>
    <t>BTE-0268644972-Fondo de fortalec social mpal 2015</t>
  </si>
  <si>
    <t>BTE-0268645184-Programa calentadores solares</t>
  </si>
  <si>
    <t>BTE-0268645214-Programa subsemun aportacion federa</t>
  </si>
  <si>
    <t>BTE-0281068287-Rec fed p/const sist alc san Tequis</t>
  </si>
  <si>
    <t>BTE-0281068296-Rec Mpa p/const sist alc san Tequis</t>
  </si>
  <si>
    <t>BTE-0281068410-Programa de inmujeres 2015</t>
  </si>
  <si>
    <t>BTE-0292728989-Recepcion de participaciones estata</t>
  </si>
  <si>
    <t>BTE-0815001397-Cuenta para pago de nomina</t>
  </si>
  <si>
    <t>BTE-0815002474-Manejo de cuenta publica</t>
  </si>
  <si>
    <t>BTE-0815009703-Aport de beneficiarios de obra publ</t>
  </si>
  <si>
    <t>BTE-0815009711-prov p/pasivos contingentes (cta pu</t>
  </si>
  <si>
    <t>BTE-0409990566-Programa fami 2015</t>
  </si>
  <si>
    <t>BTE-0409990614-Prog impulso des hogar vertiente co</t>
  </si>
  <si>
    <t>BTE-0409990557-Prog impulso al des hogar techo 15</t>
  </si>
  <si>
    <t>BTE-0409990548-Mob y eqpo p/centro impulso 1ra et</t>
  </si>
  <si>
    <t>BTE-0409990584-PIDBC drenaje lindavista_815</t>
  </si>
  <si>
    <t>BTE-0409990605-PICI drenaje sanitario tequisquiapa</t>
  </si>
  <si>
    <t>STDER-18-00001791-3</t>
  </si>
  <si>
    <t>BANCOS ADEMPIERE (SALDOS 31 DE DICIEMBRE)</t>
  </si>
  <si>
    <t>BMER-0103881725-FAISM 2016</t>
  </si>
  <si>
    <t>BTE-0422822200-Fortaseg Coparticipación 2016</t>
  </si>
  <si>
    <t>BTE-0422822198-Fortaseg Recurso Federal 2016</t>
  </si>
  <si>
    <t>BTE-0422822330-Fortalece 2016</t>
  </si>
  <si>
    <t>BTE-0422822358-FIBIR 2016</t>
  </si>
  <si>
    <t>BTE-0422822479-PICI 2016 Estatal</t>
  </si>
  <si>
    <t>BTE-0422822488-PICI 2016 Federal</t>
  </si>
  <si>
    <t>BTE-0422822497-PICI 2016 Municipal</t>
  </si>
  <si>
    <t>BTE-0422822451-Fortalecimiento Financiero 2016</t>
  </si>
  <si>
    <t>BTE-0422822518-Tejido Social 2016</t>
  </si>
  <si>
    <t>BMER-0107148917-Programa Anual Estimulos a las Man</t>
  </si>
  <si>
    <t>BMER-0107085567-Programa MAS 2016</t>
  </si>
  <si>
    <t>BTE-0422822545-IMUVI Convenio SEDATU</t>
  </si>
  <si>
    <t>BMEX-1299095-FAIM FIDER 2015</t>
  </si>
  <si>
    <t>BMER-0107461755-Prog Impulso al Des del Hogar 2016</t>
  </si>
  <si>
    <t>BMER-0107461550-Infraestructura Deportiva CODE 201</t>
  </si>
  <si>
    <t>BTE-0442546362-Parador José A. Jiménez</t>
  </si>
  <si>
    <t>BTE-0442546483-Fiestas Patrias 2016</t>
  </si>
  <si>
    <t>BTE-0442546474-PROGRAMA DE DESARROLLO REGIONAL A 2</t>
  </si>
  <si>
    <t>BTE-0442546492-FORTALECIMIENTO FINANCIERO "B"</t>
  </si>
  <si>
    <t>BMER-0107540698-IMPULSO AL DESARROLLO DE HOGAR 16</t>
  </si>
  <si>
    <t>BTE-0442546670-PROGRAMA DE IMPULSO AL DESARROLLO D</t>
  </si>
  <si>
    <t>BMER-0109618600 HABITAT MUNICIPAL 2016</t>
  </si>
  <si>
    <t>BTE-0470095087 PIDH PISO 2016</t>
  </si>
  <si>
    <t>BTE-0470095078 PIDH CUARTOS, TECHO Y PISO</t>
  </si>
  <si>
    <t>BTE-0442546719 MUSEOS MUNICIPALES 2016</t>
  </si>
  <si>
    <t>BTE-0470095171 FORTAMUN 2017</t>
  </si>
  <si>
    <t>BTE-0470095162 FAISM 2017</t>
  </si>
  <si>
    <t>BTE-0470094969 PROGRAM DE IMPULSO AL DES DE MI COL</t>
  </si>
  <si>
    <t>BTE 0470095005 MIGRANTES,CUENTA:0470095005,CLABE:</t>
  </si>
  <si>
    <t>BMER-0110264059-FORTASEG 2017 REC COPARTICIPACIÓN9</t>
  </si>
  <si>
    <t>BMER-0110264040-FORTASEG 2017 RECURSO FEDERAL</t>
  </si>
  <si>
    <t>BTE-0496200180-Programa MAS 2017</t>
  </si>
  <si>
    <t>BTE-0496200256-Prog. IPP Infr. Reconst. del Tejido</t>
  </si>
  <si>
    <t>BTE-0496200340-FORTALECE 2017</t>
  </si>
  <si>
    <t>BTE-0496200359-PDR 2017</t>
  </si>
  <si>
    <t>BTE-0496200386-PIESCC</t>
  </si>
  <si>
    <t>BMER-0110549517-PFTPG 2017 INMUJERES</t>
  </si>
  <si>
    <t>104967186 BACA AGUILERA GISELA</t>
  </si>
  <si>
    <t>104967291 CASTAÑEDA RUIZ COSME HUMBERTO</t>
  </si>
  <si>
    <t>104967402 GUERRA BAEZA SANDRA LIBIA</t>
  </si>
  <si>
    <t>104967615 GUERRERO GONZALEZ MIGUEL ANGEL</t>
  </si>
  <si>
    <t>104967755 HURTADO BARCENAS JOSE REYNALDO</t>
  </si>
  <si>
    <t>104967801 LOPEZ MARES MARIBEL</t>
  </si>
  <si>
    <t>104967917 MARTINEZ AGUILAR GENARO</t>
  </si>
  <si>
    <t>104967941 MARTINEZ GONZALEZ FELIPE</t>
  </si>
  <si>
    <t>104968018 ORTA FUENTES MARIA</t>
  </si>
  <si>
    <t>104968220 RAYAS MARTINEZ LAURA MABEL</t>
  </si>
  <si>
    <t>104968336 RENDON LOPEZ JUAN</t>
  </si>
  <si>
    <t>104968395 REYNA IRAZABAL JUAN ROBERTO</t>
  </si>
  <si>
    <t>4425467003 FONDO DE AHORRO REGIDORES</t>
  </si>
  <si>
    <t>Presidente Municipal
Lic. Juan Rendón López</t>
  </si>
  <si>
    <t>Tesorero Municipal
C.P. María Noemí Caballero Lozada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</si>
</sst>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8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0" xfId="3" applyFont="1" applyAlignment="1" applyProtection="1">
      <alignment horizontal="center" vertical="top"/>
      <protection locked="0"/>
    </xf>
    <xf numFmtId="4" fontId="3" fillId="0" borderId="0" xfId="3" applyNumberFormat="1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D44"/>
  <sheetViews>
    <sheetView tabSelected="1" zoomScaleSheetLayoutView="100" workbookViewId="0">
      <pane ySplit="2" topLeftCell="A3" activePane="bottomLeft" state="frozen"/>
      <selection activeCell="A14" sqref="A14:B14"/>
      <selection pane="bottomLeft" activeCell="C19" sqref="C19"/>
    </sheetView>
  </sheetViews>
  <sheetFormatPr baseColWidth="10" defaultColWidth="12.85546875" defaultRowHeight="11.25"/>
  <cols>
    <col min="1" max="1" width="14.7109375" style="2" customWidth="1"/>
    <col min="2" max="2" width="6.140625" style="2" customWidth="1"/>
    <col min="3" max="3" width="82.7109375" style="2" customWidth="1"/>
    <col min="4" max="4" width="19.7109375" style="2" customWidth="1"/>
    <col min="5" max="16384" width="12.85546875" style="2"/>
  </cols>
  <sheetData>
    <row r="1" spans="1:4" ht="35.1" customHeight="1">
      <c r="A1" s="353" t="s">
        <v>94</v>
      </c>
      <c r="B1" s="354"/>
      <c r="C1" s="355"/>
      <c r="D1" s="1"/>
    </row>
    <row r="2" spans="1:4" ht="15" customHeight="1">
      <c r="A2" s="73" t="s">
        <v>92</v>
      </c>
      <c r="B2" s="347"/>
      <c r="C2" s="74" t="s">
        <v>93</v>
      </c>
    </row>
    <row r="3" spans="1:4">
      <c r="A3" s="53"/>
      <c r="B3" s="348"/>
      <c r="C3" s="57"/>
    </row>
    <row r="4" spans="1:4">
      <c r="A4" s="54"/>
      <c r="B4" s="349"/>
      <c r="C4" s="58" t="s">
        <v>98</v>
      </c>
    </row>
    <row r="5" spans="1:4">
      <c r="A5" s="54"/>
      <c r="B5" s="349"/>
      <c r="C5" s="58"/>
    </row>
    <row r="6" spans="1:4">
      <c r="A6" s="54"/>
      <c r="B6" s="349"/>
      <c r="C6" s="60" t="s">
        <v>0</v>
      </c>
    </row>
    <row r="7" spans="1:4">
      <c r="A7" s="54" t="s">
        <v>1</v>
      </c>
      <c r="B7" s="349"/>
      <c r="C7" s="59" t="s">
        <v>2</v>
      </c>
    </row>
    <row r="8" spans="1:4">
      <c r="A8" s="54" t="s">
        <v>3</v>
      </c>
      <c r="B8" s="349"/>
      <c r="C8" s="59" t="s">
        <v>4</v>
      </c>
    </row>
    <row r="9" spans="1:4">
      <c r="A9" s="54" t="s">
        <v>5</v>
      </c>
      <c r="B9" s="349"/>
      <c r="C9" s="59" t="s">
        <v>6</v>
      </c>
    </row>
    <row r="10" spans="1:4">
      <c r="A10" s="54" t="s">
        <v>7</v>
      </c>
      <c r="B10" s="349"/>
      <c r="C10" s="59" t="s">
        <v>8</v>
      </c>
    </row>
    <row r="11" spans="1:4">
      <c r="A11" s="54" t="s">
        <v>9</v>
      </c>
      <c r="B11" s="349"/>
      <c r="C11" s="59" t="s">
        <v>10</v>
      </c>
    </row>
    <row r="12" spans="1:4">
      <c r="A12" s="54" t="s">
        <v>11</v>
      </c>
      <c r="B12" s="349"/>
      <c r="C12" s="59" t="s">
        <v>12</v>
      </c>
    </row>
    <row r="13" spans="1:4">
      <c r="A13" s="54" t="s">
        <v>13</v>
      </c>
      <c r="B13" s="349"/>
      <c r="C13" s="59" t="s">
        <v>14</v>
      </c>
    </row>
    <row r="14" spans="1:4">
      <c r="A14" s="54" t="s">
        <v>15</v>
      </c>
      <c r="B14" s="349"/>
      <c r="C14" s="59" t="s">
        <v>16</v>
      </c>
    </row>
    <row r="15" spans="1:4">
      <c r="A15" s="54" t="s">
        <v>17</v>
      </c>
      <c r="B15" s="349"/>
      <c r="C15" s="59" t="s">
        <v>18</v>
      </c>
    </row>
    <row r="16" spans="1:4">
      <c r="A16" s="54" t="s">
        <v>19</v>
      </c>
      <c r="B16" s="349"/>
      <c r="C16" s="59" t="s">
        <v>20</v>
      </c>
    </row>
    <row r="17" spans="1:3">
      <c r="A17" s="54" t="s">
        <v>21</v>
      </c>
      <c r="B17" s="349"/>
      <c r="C17" s="59" t="s">
        <v>22</v>
      </c>
    </row>
    <row r="18" spans="1:3">
      <c r="A18" s="54" t="s">
        <v>23</v>
      </c>
      <c r="B18" s="349"/>
      <c r="C18" s="59" t="s">
        <v>24</v>
      </c>
    </row>
    <row r="19" spans="1:3">
      <c r="A19" s="54" t="s">
        <v>25</v>
      </c>
      <c r="B19" s="349"/>
      <c r="C19" s="59" t="s">
        <v>26</v>
      </c>
    </row>
    <row r="20" spans="1:3">
      <c r="A20" s="54" t="s">
        <v>27</v>
      </c>
      <c r="B20" s="349"/>
      <c r="C20" s="59" t="s">
        <v>28</v>
      </c>
    </row>
    <row r="21" spans="1:3">
      <c r="A21" s="54" t="s">
        <v>106</v>
      </c>
      <c r="B21" s="349"/>
      <c r="C21" s="59" t="s">
        <v>29</v>
      </c>
    </row>
    <row r="22" spans="1:3">
      <c r="A22" s="54" t="s">
        <v>107</v>
      </c>
      <c r="B22" s="349"/>
      <c r="C22" s="59" t="s">
        <v>30</v>
      </c>
    </row>
    <row r="23" spans="1:3">
      <c r="A23" s="54" t="s">
        <v>108</v>
      </c>
      <c r="B23" s="349"/>
      <c r="C23" s="59" t="s">
        <v>31</v>
      </c>
    </row>
    <row r="24" spans="1:3">
      <c r="A24" s="54" t="s">
        <v>32</v>
      </c>
      <c r="B24" s="349"/>
      <c r="C24" s="59" t="s">
        <v>33</v>
      </c>
    </row>
    <row r="25" spans="1:3">
      <c r="A25" s="54" t="s">
        <v>34</v>
      </c>
      <c r="B25" s="349"/>
      <c r="C25" s="59" t="s">
        <v>35</v>
      </c>
    </row>
    <row r="26" spans="1:3">
      <c r="A26" s="54" t="s">
        <v>36</v>
      </c>
      <c r="B26" s="349"/>
      <c r="C26" s="59" t="s">
        <v>37</v>
      </c>
    </row>
    <row r="27" spans="1:3">
      <c r="A27" s="54" t="s">
        <v>38</v>
      </c>
      <c r="B27" s="349"/>
      <c r="C27" s="59" t="s">
        <v>39</v>
      </c>
    </row>
    <row r="28" spans="1:3">
      <c r="A28" s="54" t="s">
        <v>104</v>
      </c>
      <c r="B28" s="349"/>
      <c r="C28" s="59" t="s">
        <v>105</v>
      </c>
    </row>
    <row r="29" spans="1:3">
      <c r="A29" s="54"/>
      <c r="B29" s="349"/>
      <c r="C29" s="59"/>
    </row>
    <row r="30" spans="1:3">
      <c r="A30" s="54"/>
      <c r="B30" s="349"/>
      <c r="C30" s="60"/>
    </row>
    <row r="31" spans="1:3">
      <c r="A31" s="54" t="s">
        <v>102</v>
      </c>
      <c r="B31" s="349"/>
      <c r="C31" s="59" t="s">
        <v>96</v>
      </c>
    </row>
    <row r="32" spans="1:3">
      <c r="A32" s="54" t="s">
        <v>103</v>
      </c>
      <c r="B32" s="349"/>
      <c r="C32" s="59" t="s">
        <v>97</v>
      </c>
    </row>
    <row r="33" spans="1:4">
      <c r="A33" s="54"/>
      <c r="B33" s="349"/>
      <c r="C33" s="59"/>
    </row>
    <row r="34" spans="1:4">
      <c r="A34" s="54"/>
      <c r="B34" s="349"/>
      <c r="C34" s="58" t="s">
        <v>99</v>
      </c>
    </row>
    <row r="35" spans="1:4">
      <c r="A35" s="54" t="s">
        <v>101</v>
      </c>
      <c r="B35" s="349"/>
      <c r="C35" s="59" t="s">
        <v>41</v>
      </c>
    </row>
    <row r="36" spans="1:4">
      <c r="A36" s="54"/>
      <c r="B36" s="349"/>
      <c r="C36" s="59" t="s">
        <v>42</v>
      </c>
    </row>
    <row r="37" spans="1:4" ht="12" thickBot="1">
      <c r="A37" s="55"/>
      <c r="B37" s="350"/>
      <c r="C37" s="56"/>
    </row>
    <row r="39" spans="1:4">
      <c r="A39" s="75" t="s">
        <v>109</v>
      </c>
      <c r="B39" s="75"/>
      <c r="C39" s="76"/>
      <c r="D39" s="76"/>
    </row>
    <row r="40" spans="1:4">
      <c r="A40" s="77"/>
      <c r="B40" s="77"/>
      <c r="C40" s="76"/>
      <c r="D40" s="76"/>
    </row>
    <row r="41" spans="1:4">
      <c r="A41" s="78"/>
      <c r="B41" s="78"/>
      <c r="C41" s="79"/>
      <c r="D41" s="78"/>
    </row>
    <row r="42" spans="1:4">
      <c r="A42" s="80"/>
      <c r="B42" s="80"/>
      <c r="C42" s="78"/>
      <c r="D42" s="78"/>
    </row>
    <row r="43" spans="1:4">
      <c r="A43" s="356" t="s">
        <v>110</v>
      </c>
      <c r="B43" s="356"/>
      <c r="C43" s="351" t="s">
        <v>110</v>
      </c>
    </row>
    <row r="44" spans="1:4" ht="45" customHeight="1">
      <c r="A44" s="357" t="s">
        <v>1011</v>
      </c>
      <c r="B44" s="357"/>
      <c r="C44" s="352" t="s">
        <v>1012</v>
      </c>
    </row>
  </sheetData>
  <sheetProtection formatCells="0" formatColumns="0" formatRows="0" autoFilter="0" pivotTables="0"/>
  <mergeCells count="3">
    <mergeCell ref="A1:C1"/>
    <mergeCell ref="A43:B43"/>
    <mergeCell ref="A44:B44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opLeftCell="A23" zoomScaleSheetLayoutView="100" workbookViewId="0">
      <selection sqref="A1:F34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>
      <c r="A1" s="3" t="s">
        <v>43</v>
      </c>
      <c r="B1" s="3"/>
      <c r="C1" s="142"/>
      <c r="D1" s="142"/>
      <c r="E1" s="142"/>
      <c r="F1" s="5"/>
    </row>
    <row r="2" spans="1:6" ht="11.25" customHeight="1">
      <c r="A2" s="3" t="s">
        <v>100</v>
      </c>
      <c r="B2" s="3"/>
      <c r="C2" s="142"/>
      <c r="D2" s="142"/>
      <c r="E2" s="142"/>
    </row>
    <row r="3" spans="1:6" ht="11.25" customHeight="1">
      <c r="A3" s="3"/>
      <c r="B3" s="3"/>
      <c r="C3" s="142"/>
      <c r="D3" s="142"/>
      <c r="E3" s="142"/>
    </row>
    <row r="4" spans="1:6" ht="11.25" customHeight="1"/>
    <row r="5" spans="1:6" ht="11.25" customHeight="1">
      <c r="A5" s="204" t="s">
        <v>201</v>
      </c>
      <c r="B5" s="204"/>
      <c r="C5" s="201"/>
      <c r="D5" s="201"/>
      <c r="E5" s="201"/>
      <c r="F5" s="84" t="s">
        <v>198</v>
      </c>
    </row>
    <row r="6" spans="1:6" s="7" customFormat="1">
      <c r="A6" s="16"/>
      <c r="B6" s="16"/>
      <c r="C6" s="201"/>
      <c r="D6" s="201"/>
      <c r="E6" s="201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  <c r="F7" s="185" t="s">
        <v>181</v>
      </c>
    </row>
    <row r="8" spans="1:6">
      <c r="A8" s="178">
        <v>125105911</v>
      </c>
      <c r="B8" s="178" t="s">
        <v>499</v>
      </c>
      <c r="C8" s="115">
        <v>495713.98</v>
      </c>
      <c r="D8" s="197">
        <v>495713.98</v>
      </c>
      <c r="E8" s="197">
        <v>0</v>
      </c>
      <c r="F8" s="196"/>
    </row>
    <row r="9" spans="1:6">
      <c r="A9" s="178">
        <v>125415971</v>
      </c>
      <c r="B9" s="178" t="s">
        <v>500</v>
      </c>
      <c r="C9" s="115">
        <v>412745</v>
      </c>
      <c r="D9" s="197">
        <v>412745</v>
      </c>
      <c r="E9" s="197">
        <v>0</v>
      </c>
      <c r="F9" s="196"/>
    </row>
    <row r="10" spans="1:6">
      <c r="A10" s="178"/>
      <c r="B10" s="178"/>
      <c r="C10" s="115"/>
      <c r="D10" s="197"/>
      <c r="E10" s="197"/>
      <c r="F10" s="196"/>
    </row>
    <row r="11" spans="1:6">
      <c r="A11" s="178"/>
      <c r="B11" s="178"/>
      <c r="C11" s="115"/>
      <c r="D11" s="197"/>
      <c r="E11" s="197"/>
      <c r="F11" s="196"/>
    </row>
    <row r="12" spans="1:6">
      <c r="A12" s="178"/>
      <c r="B12" s="178"/>
      <c r="C12" s="115"/>
      <c r="D12" s="197"/>
      <c r="E12" s="197"/>
      <c r="F12" s="196"/>
    </row>
    <row r="13" spans="1:6">
      <c r="A13" s="50"/>
      <c r="B13" s="50" t="s">
        <v>200</v>
      </c>
      <c r="C13" s="137">
        <f>SUM(C8:C12)</f>
        <v>908458.98</v>
      </c>
      <c r="D13" s="137">
        <f>SUM(D8:D12)</f>
        <v>908458.98</v>
      </c>
      <c r="E13" s="137">
        <f>SUM(E8:E12)</f>
        <v>0</v>
      </c>
      <c r="F13" s="50"/>
    </row>
    <row r="14" spans="1:6">
      <c r="A14" s="48"/>
      <c r="B14" s="48"/>
      <c r="C14" s="124"/>
      <c r="D14" s="124"/>
      <c r="E14" s="124"/>
      <c r="F14" s="48"/>
    </row>
    <row r="15" spans="1:6">
      <c r="A15" s="48"/>
      <c r="B15" s="48"/>
      <c r="C15" s="124"/>
      <c r="D15" s="124"/>
      <c r="E15" s="124"/>
      <c r="F15" s="48"/>
    </row>
    <row r="16" spans="1:6" ht="11.25" customHeight="1">
      <c r="A16" s="203" t="s">
        <v>199</v>
      </c>
      <c r="B16" s="202"/>
      <c r="C16" s="201"/>
      <c r="D16" s="201"/>
      <c r="E16" s="201"/>
      <c r="F16" s="84" t="s">
        <v>198</v>
      </c>
    </row>
    <row r="17" spans="1:6">
      <c r="A17" s="181"/>
      <c r="B17" s="181"/>
      <c r="C17" s="182"/>
      <c r="D17" s="182"/>
      <c r="E17" s="182"/>
    </row>
    <row r="18" spans="1:6" ht="15" customHeight="1">
      <c r="A18" s="121" t="s">
        <v>45</v>
      </c>
      <c r="B18" s="120" t="s">
        <v>46</v>
      </c>
      <c r="C18" s="186" t="s">
        <v>47</v>
      </c>
      <c r="D18" s="186" t="s">
        <v>48</v>
      </c>
      <c r="E18" s="186" t="s">
        <v>49</v>
      </c>
      <c r="F18" s="185" t="s">
        <v>181</v>
      </c>
    </row>
    <row r="19" spans="1:6" ht="11.25" customHeight="1">
      <c r="A19" s="116" t="s">
        <v>392</v>
      </c>
      <c r="B19" s="178" t="s">
        <v>392</v>
      </c>
      <c r="C19" s="115"/>
      <c r="D19" s="115"/>
      <c r="E19" s="115"/>
      <c r="F19" s="196"/>
    </row>
    <row r="20" spans="1:6" ht="11.25" customHeight="1">
      <c r="A20" s="116"/>
      <c r="B20" s="178"/>
      <c r="C20" s="115"/>
      <c r="D20" s="115"/>
      <c r="E20" s="115"/>
      <c r="F20" s="196"/>
    </row>
    <row r="21" spans="1:6">
      <c r="A21" s="116"/>
      <c r="B21" s="178"/>
      <c r="C21" s="115"/>
      <c r="D21" s="115"/>
      <c r="E21" s="115"/>
      <c r="F21" s="196"/>
    </row>
    <row r="22" spans="1:6">
      <c r="A22" s="50"/>
      <c r="B22" s="50" t="s">
        <v>197</v>
      </c>
      <c r="C22" s="137">
        <f>SUM(C19:C21)</f>
        <v>0</v>
      </c>
      <c r="D22" s="137">
        <f>SUM(D19:D21)</f>
        <v>0</v>
      </c>
      <c r="E22" s="137">
        <f>SUM(E19:E21)</f>
        <v>0</v>
      </c>
      <c r="F22" s="50"/>
    </row>
    <row r="23" spans="1:6">
      <c r="A23" s="48"/>
      <c r="B23" s="48"/>
      <c r="C23" s="124"/>
      <c r="D23" s="124"/>
      <c r="E23" s="124"/>
      <c r="F23" s="48"/>
    </row>
    <row r="24" spans="1:6">
      <c r="A24" s="48"/>
      <c r="B24" s="48"/>
      <c r="C24" s="124"/>
      <c r="D24" s="124"/>
      <c r="E24" s="124"/>
      <c r="F24" s="48"/>
    </row>
    <row r="25" spans="1:6" ht="11.25" customHeight="1">
      <c r="A25" s="200" t="s">
        <v>196</v>
      </c>
      <c r="B25" s="199"/>
      <c r="C25" s="198"/>
      <c r="D25" s="198"/>
      <c r="E25" s="187"/>
      <c r="F25" s="163" t="s">
        <v>195</v>
      </c>
    </row>
    <row r="26" spans="1:6">
      <c r="A26" s="174"/>
      <c r="B26" s="174"/>
      <c r="C26" s="122"/>
    </row>
    <row r="27" spans="1:6" ht="15" customHeight="1">
      <c r="A27" s="121" t="s">
        <v>45</v>
      </c>
      <c r="B27" s="120" t="s">
        <v>46</v>
      </c>
      <c r="C27" s="186" t="s">
        <v>47</v>
      </c>
      <c r="D27" s="186" t="s">
        <v>48</v>
      </c>
      <c r="E27" s="186" t="s">
        <v>49</v>
      </c>
      <c r="F27" s="185" t="s">
        <v>181</v>
      </c>
    </row>
    <row r="28" spans="1:6">
      <c r="A28" s="178">
        <v>127106311</v>
      </c>
      <c r="B28" s="178" t="s">
        <v>501</v>
      </c>
      <c r="C28" s="115">
        <v>6457423.21</v>
      </c>
      <c r="D28" s="197">
        <v>6940438.6200000001</v>
      </c>
      <c r="E28" s="197">
        <v>483015.41</v>
      </c>
      <c r="F28" s="196"/>
    </row>
    <row r="29" spans="1:6">
      <c r="A29" s="178"/>
      <c r="B29" s="178"/>
      <c r="C29" s="115"/>
      <c r="D29" s="197"/>
      <c r="E29" s="197"/>
      <c r="F29" s="196"/>
    </row>
    <row r="30" spans="1:6">
      <c r="A30" s="178"/>
      <c r="B30" s="178"/>
      <c r="C30" s="115"/>
      <c r="D30" s="197"/>
      <c r="E30" s="197"/>
      <c r="F30" s="196"/>
    </row>
    <row r="31" spans="1:6">
      <c r="A31" s="178"/>
      <c r="B31" s="178"/>
      <c r="C31" s="115"/>
      <c r="D31" s="197"/>
      <c r="E31" s="197"/>
      <c r="F31" s="196"/>
    </row>
    <row r="32" spans="1:6">
      <c r="A32" s="178"/>
      <c r="B32" s="178"/>
      <c r="C32" s="115"/>
      <c r="D32" s="197"/>
      <c r="E32" s="197"/>
      <c r="F32" s="196"/>
    </row>
    <row r="33" spans="1:6">
      <c r="A33" s="178"/>
      <c r="B33" s="178"/>
      <c r="C33" s="115"/>
      <c r="D33" s="197"/>
      <c r="E33" s="197"/>
      <c r="F33" s="196"/>
    </row>
    <row r="34" spans="1:6">
      <c r="A34" s="195"/>
      <c r="B34" s="195" t="s">
        <v>194</v>
      </c>
      <c r="C34" s="194">
        <f>SUM(C28:C33)</f>
        <v>6457423.21</v>
      </c>
      <c r="D34" s="194">
        <f>SUM(D28:D33)</f>
        <v>6940438.6200000001</v>
      </c>
      <c r="E34" s="194">
        <f>SUM(E28:E33)</f>
        <v>483015.41</v>
      </c>
      <c r="F34" s="194"/>
    </row>
    <row r="35" spans="1:6">
      <c r="A35" s="193"/>
      <c r="B35" s="191"/>
      <c r="C35" s="192"/>
      <c r="D35" s="192"/>
      <c r="E35" s="192"/>
      <c r="F35" s="191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>
      <selection sqref="A1:H8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100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>
      <c r="A6" s="17" t="s">
        <v>392</v>
      </c>
      <c r="B6" s="17" t="s">
        <v>392</v>
      </c>
      <c r="J6" s="358"/>
      <c r="K6" s="358"/>
      <c r="L6" s="358"/>
      <c r="M6" s="358"/>
      <c r="N6" s="358"/>
      <c r="O6" s="358"/>
      <c r="P6" s="358"/>
      <c r="Q6" s="358"/>
    </row>
    <row r="7" spans="1:17">
      <c r="A7" s="3" t="s">
        <v>52</v>
      </c>
    </row>
    <row r="8" spans="1:17" ht="52.5" customHeight="1">
      <c r="A8" s="359" t="s">
        <v>53</v>
      </c>
      <c r="B8" s="359"/>
      <c r="C8" s="359"/>
      <c r="D8" s="359"/>
      <c r="E8" s="359"/>
      <c r="F8" s="359"/>
      <c r="G8" s="359"/>
      <c r="H8" s="35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98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opLeftCell="A4" zoomScaleSheetLayoutView="100" workbookViewId="0">
      <selection sqref="A1:D20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20" t="s">
        <v>43</v>
      </c>
      <c r="B1" s="20"/>
      <c r="C1" s="4"/>
      <c r="D1" s="5"/>
    </row>
    <row r="2" spans="1:4">
      <c r="A2" s="20" t="s">
        <v>100</v>
      </c>
      <c r="B2" s="20"/>
      <c r="C2" s="4"/>
    </row>
    <row r="3" spans="1:4">
      <c r="A3" s="11"/>
      <c r="B3" s="11"/>
      <c r="C3" s="21"/>
      <c r="D3" s="11"/>
    </row>
    <row r="4" spans="1:4">
      <c r="A4" s="11"/>
      <c r="B4" s="11"/>
      <c r="C4" s="21"/>
      <c r="D4" s="11"/>
    </row>
    <row r="5" spans="1:4" s="151" customFormat="1" ht="11.25" customHeight="1">
      <c r="A5" s="204" t="s">
        <v>206</v>
      </c>
      <c r="B5" s="214"/>
      <c r="C5" s="213"/>
      <c r="D5" s="212" t="s">
        <v>203</v>
      </c>
    </row>
    <row r="6" spans="1:4">
      <c r="A6" s="210"/>
      <c r="B6" s="210"/>
      <c r="C6" s="211"/>
      <c r="D6" s="210"/>
    </row>
    <row r="7" spans="1:4" ht="15" customHeight="1">
      <c r="A7" s="121" t="s">
        <v>45</v>
      </c>
      <c r="B7" s="120" t="s">
        <v>46</v>
      </c>
      <c r="C7" s="118" t="s">
        <v>116</v>
      </c>
      <c r="D7" s="209" t="s">
        <v>135</v>
      </c>
    </row>
    <row r="8" spans="1:4">
      <c r="A8" s="180" t="s">
        <v>392</v>
      </c>
      <c r="B8" s="180" t="s">
        <v>392</v>
      </c>
      <c r="C8" s="124"/>
      <c r="D8" s="208"/>
    </row>
    <row r="9" spans="1:4">
      <c r="A9" s="180"/>
      <c r="B9" s="180"/>
      <c r="C9" s="207"/>
      <c r="D9" s="208"/>
    </row>
    <row r="10" spans="1:4">
      <c r="A10" s="180"/>
      <c r="B10" s="180"/>
      <c r="C10" s="207"/>
      <c r="D10" s="206"/>
    </row>
    <row r="11" spans="1:4">
      <c r="A11" s="146"/>
      <c r="B11" s="146" t="s">
        <v>205</v>
      </c>
      <c r="C11" s="126">
        <f>SUM(C8:C10)</f>
        <v>0</v>
      </c>
      <c r="D11" s="205"/>
    </row>
    <row r="14" spans="1:4" ht="11.25" customHeight="1">
      <c r="A14" s="204" t="s">
        <v>204</v>
      </c>
      <c r="B14" s="214"/>
      <c r="C14" s="213"/>
      <c r="D14" s="212" t="s">
        <v>203</v>
      </c>
    </row>
    <row r="15" spans="1:4">
      <c r="A15" s="210"/>
      <c r="B15" s="210"/>
      <c r="C15" s="211"/>
      <c r="D15" s="210"/>
    </row>
    <row r="16" spans="1:4" ht="15" customHeight="1">
      <c r="A16" s="121" t="s">
        <v>45</v>
      </c>
      <c r="B16" s="120" t="s">
        <v>46</v>
      </c>
      <c r="C16" s="118" t="s">
        <v>116</v>
      </c>
      <c r="D16" s="209" t="s">
        <v>135</v>
      </c>
    </row>
    <row r="17" spans="1:4">
      <c r="A17" s="180" t="s">
        <v>392</v>
      </c>
      <c r="B17" s="180" t="s">
        <v>392</v>
      </c>
      <c r="C17" s="124"/>
      <c r="D17" s="208"/>
    </row>
    <row r="18" spans="1:4">
      <c r="A18" s="180"/>
      <c r="B18" s="180"/>
      <c r="C18" s="207"/>
      <c r="D18" s="208"/>
    </row>
    <row r="19" spans="1:4">
      <c r="A19" s="180"/>
      <c r="B19" s="180"/>
      <c r="C19" s="207"/>
      <c r="D19" s="206"/>
    </row>
    <row r="20" spans="1:4">
      <c r="A20" s="146"/>
      <c r="B20" s="146" t="s">
        <v>202</v>
      </c>
      <c r="C20" s="126">
        <f>SUM(C17:C19)</f>
        <v>0</v>
      </c>
      <c r="D20" s="205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opLeftCell="C1" zoomScaleSheetLayoutView="100" workbookViewId="0">
      <selection sqref="A1:H50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>
      <c r="A1" s="3" t="s">
        <v>43</v>
      </c>
      <c r="B1" s="3"/>
      <c r="C1" s="142"/>
      <c r="D1" s="142"/>
      <c r="E1" s="142"/>
      <c r="F1" s="142"/>
      <c r="G1" s="142"/>
      <c r="H1" s="5"/>
    </row>
    <row r="2" spans="1:8">
      <c r="A2" s="3" t="s">
        <v>100</v>
      </c>
      <c r="B2" s="3"/>
      <c r="C2" s="142"/>
      <c r="D2" s="142"/>
      <c r="E2" s="142"/>
      <c r="F2" s="142"/>
      <c r="G2" s="142"/>
      <c r="H2" s="6"/>
    </row>
    <row r="3" spans="1:8">
      <c r="H3" s="6"/>
    </row>
    <row r="4" spans="1:8">
      <c r="H4" s="6"/>
    </row>
    <row r="5" spans="1:8" ht="11.25" customHeight="1">
      <c r="A5" s="110" t="s">
        <v>211</v>
      </c>
      <c r="B5" s="84"/>
      <c r="C5" s="22"/>
      <c r="D5" s="22"/>
      <c r="E5" s="22"/>
      <c r="F5" s="22"/>
      <c r="G5" s="22"/>
      <c r="H5" s="218" t="s">
        <v>208</v>
      </c>
    </row>
    <row r="6" spans="1:8">
      <c r="A6" s="181"/>
    </row>
    <row r="7" spans="1:8" ht="15" customHeight="1">
      <c r="A7" s="121" t="s">
        <v>45</v>
      </c>
      <c r="B7" s="120" t="s">
        <v>46</v>
      </c>
      <c r="C7" s="118" t="s">
        <v>116</v>
      </c>
      <c r="D7" s="160" t="s">
        <v>139</v>
      </c>
      <c r="E7" s="160" t="s">
        <v>138</v>
      </c>
      <c r="F7" s="160" t="s">
        <v>137</v>
      </c>
      <c r="G7" s="159" t="s">
        <v>136</v>
      </c>
      <c r="H7" s="120" t="s">
        <v>135</v>
      </c>
    </row>
    <row r="8" spans="1:8">
      <c r="A8" s="116" t="s">
        <v>502</v>
      </c>
      <c r="B8" s="116" t="s">
        <v>503</v>
      </c>
      <c r="C8" s="115">
        <v>-9847905.4900000002</v>
      </c>
      <c r="D8" s="115">
        <v>-9847905.4900000002</v>
      </c>
      <c r="E8" s="115"/>
      <c r="F8" s="115"/>
      <c r="G8" s="115"/>
      <c r="H8" s="217"/>
    </row>
    <row r="9" spans="1:8">
      <c r="A9" s="116" t="s">
        <v>504</v>
      </c>
      <c r="B9" s="116" t="s">
        <v>505</v>
      </c>
      <c r="C9" s="115">
        <v>-25784164.190000001</v>
      </c>
      <c r="D9" s="115">
        <v>-25784164.190000001</v>
      </c>
      <c r="E9" s="115"/>
      <c r="F9" s="115"/>
      <c r="G9" s="115"/>
      <c r="H9" s="217"/>
    </row>
    <row r="10" spans="1:8">
      <c r="A10" s="116" t="s">
        <v>506</v>
      </c>
      <c r="B10" s="116" t="s">
        <v>507</v>
      </c>
      <c r="C10" s="115">
        <v>-4239741.04</v>
      </c>
      <c r="D10" s="115">
        <v>-4239741.04</v>
      </c>
      <c r="E10" s="115"/>
      <c r="F10" s="115"/>
      <c r="G10" s="115"/>
      <c r="H10" s="217"/>
    </row>
    <row r="11" spans="1:8">
      <c r="A11" s="116" t="s">
        <v>508</v>
      </c>
      <c r="B11" s="116" t="s">
        <v>509</v>
      </c>
      <c r="C11" s="115">
        <v>12413.19</v>
      </c>
      <c r="D11" s="115">
        <v>12413.19</v>
      </c>
      <c r="E11" s="115"/>
      <c r="F11" s="115"/>
      <c r="G11" s="115"/>
      <c r="H11" s="217"/>
    </row>
    <row r="12" spans="1:8">
      <c r="A12" s="116" t="s">
        <v>510</v>
      </c>
      <c r="B12" s="116" t="s">
        <v>511</v>
      </c>
      <c r="C12" s="115">
        <v>601797.76</v>
      </c>
      <c r="D12" s="115">
        <v>601797.76</v>
      </c>
      <c r="E12" s="115"/>
      <c r="F12" s="115"/>
      <c r="G12" s="115"/>
      <c r="H12" s="217"/>
    </row>
    <row r="13" spans="1:8">
      <c r="A13" s="116" t="s">
        <v>512</v>
      </c>
      <c r="B13" s="116" t="s">
        <v>513</v>
      </c>
      <c r="C13" s="115">
        <v>1022433.94</v>
      </c>
      <c r="D13" s="115">
        <v>1022433.94</v>
      </c>
      <c r="E13" s="115"/>
      <c r="F13" s="115"/>
      <c r="G13" s="115"/>
      <c r="H13" s="217"/>
    </row>
    <row r="14" spans="1:8">
      <c r="A14" s="116" t="s">
        <v>514</v>
      </c>
      <c r="B14" s="116" t="s">
        <v>515</v>
      </c>
      <c r="C14" s="115">
        <v>598479.51</v>
      </c>
      <c r="D14" s="115">
        <v>598479.51</v>
      </c>
      <c r="E14" s="115"/>
      <c r="F14" s="115"/>
      <c r="G14" s="115"/>
      <c r="H14" s="217"/>
    </row>
    <row r="15" spans="1:8">
      <c r="A15" s="116" t="s">
        <v>516</v>
      </c>
      <c r="B15" s="116" t="s">
        <v>517</v>
      </c>
      <c r="C15" s="115">
        <v>-819060.21</v>
      </c>
      <c r="D15" s="115">
        <v>-819060.21</v>
      </c>
      <c r="E15" s="115"/>
      <c r="F15" s="115"/>
      <c r="G15" s="115"/>
      <c r="H15" s="217"/>
    </row>
    <row r="16" spans="1:8">
      <c r="A16" s="116" t="s">
        <v>518</v>
      </c>
      <c r="B16" s="116" t="s">
        <v>519</v>
      </c>
      <c r="C16" s="115">
        <v>-347707.17</v>
      </c>
      <c r="D16" s="115">
        <v>-347707.17</v>
      </c>
      <c r="E16" s="115"/>
      <c r="F16" s="115"/>
      <c r="G16" s="115"/>
      <c r="H16" s="217"/>
    </row>
    <row r="17" spans="1:8">
      <c r="A17" s="116" t="s">
        <v>520</v>
      </c>
      <c r="B17" s="116" t="s">
        <v>521</v>
      </c>
      <c r="C17" s="115">
        <v>-135218.85</v>
      </c>
      <c r="D17" s="115">
        <v>-135218.85</v>
      </c>
      <c r="E17" s="115"/>
      <c r="F17" s="115"/>
      <c r="G17" s="115"/>
      <c r="H17" s="217"/>
    </row>
    <row r="18" spans="1:8">
      <c r="A18" s="116" t="s">
        <v>522</v>
      </c>
      <c r="B18" s="116" t="s">
        <v>523</v>
      </c>
      <c r="C18" s="115">
        <v>-25366</v>
      </c>
      <c r="D18" s="115">
        <v>-25366</v>
      </c>
      <c r="E18" s="115"/>
      <c r="F18" s="115"/>
      <c r="G18" s="115"/>
      <c r="H18" s="217"/>
    </row>
    <row r="19" spans="1:8">
      <c r="A19" s="116" t="s">
        <v>524</v>
      </c>
      <c r="B19" s="116" t="s">
        <v>525</v>
      </c>
      <c r="C19" s="115">
        <v>-8795.76</v>
      </c>
      <c r="D19" s="115">
        <v>-8795.76</v>
      </c>
      <c r="E19" s="115"/>
      <c r="F19" s="115"/>
      <c r="G19" s="115"/>
      <c r="H19" s="217"/>
    </row>
    <row r="20" spans="1:8">
      <c r="A20" s="116" t="s">
        <v>526</v>
      </c>
      <c r="B20" s="116" t="s">
        <v>527</v>
      </c>
      <c r="C20" s="115">
        <v>-19090.41</v>
      </c>
      <c r="D20" s="115">
        <v>-19090.41</v>
      </c>
      <c r="E20" s="115"/>
      <c r="F20" s="115"/>
      <c r="G20" s="115"/>
      <c r="H20" s="217"/>
    </row>
    <row r="21" spans="1:8">
      <c r="A21" s="116" t="s">
        <v>528</v>
      </c>
      <c r="B21" s="116" t="s">
        <v>529</v>
      </c>
      <c r="C21" s="115">
        <v>1489.5</v>
      </c>
      <c r="D21" s="115">
        <v>1489.5</v>
      </c>
      <c r="E21" s="115"/>
      <c r="F21" s="115"/>
      <c r="G21" s="115"/>
      <c r="H21" s="217"/>
    </row>
    <row r="22" spans="1:8">
      <c r="A22" s="116" t="s">
        <v>530</v>
      </c>
      <c r="B22" s="116" t="s">
        <v>531</v>
      </c>
      <c r="C22" s="115">
        <v>17207.88</v>
      </c>
      <c r="D22" s="115">
        <v>17207.88</v>
      </c>
      <c r="E22" s="115"/>
      <c r="F22" s="115"/>
      <c r="G22" s="115"/>
      <c r="H22" s="217"/>
    </row>
    <row r="23" spans="1:8">
      <c r="A23" s="116" t="s">
        <v>532</v>
      </c>
      <c r="B23" s="116" t="s">
        <v>533</v>
      </c>
      <c r="C23" s="115">
        <v>-41371.949999999997</v>
      </c>
      <c r="D23" s="115">
        <v>-41371.949999999997</v>
      </c>
      <c r="E23" s="115"/>
      <c r="F23" s="115"/>
      <c r="G23" s="115"/>
      <c r="H23" s="217"/>
    </row>
    <row r="24" spans="1:8">
      <c r="A24" s="116" t="s">
        <v>534</v>
      </c>
      <c r="B24" s="116" t="s">
        <v>535</v>
      </c>
      <c r="C24" s="115">
        <v>-80841.53</v>
      </c>
      <c r="D24" s="115">
        <v>-80841.53</v>
      </c>
      <c r="E24" s="115"/>
      <c r="F24" s="115"/>
      <c r="G24" s="115"/>
      <c r="H24" s="217"/>
    </row>
    <row r="25" spans="1:8">
      <c r="A25" s="116" t="s">
        <v>536</v>
      </c>
      <c r="B25" s="116" t="s">
        <v>537</v>
      </c>
      <c r="C25" s="115">
        <v>-6972.08</v>
      </c>
      <c r="D25" s="115">
        <v>-6972.08</v>
      </c>
      <c r="E25" s="115"/>
      <c r="F25" s="115"/>
      <c r="G25" s="115"/>
      <c r="H25" s="217"/>
    </row>
    <row r="26" spans="1:8">
      <c r="A26" s="116" t="s">
        <v>538</v>
      </c>
      <c r="B26" s="116" t="s">
        <v>539</v>
      </c>
      <c r="C26" s="115">
        <v>-1177998.48</v>
      </c>
      <c r="D26" s="115">
        <v>-1177998.48</v>
      </c>
      <c r="E26" s="115"/>
      <c r="F26" s="115"/>
      <c r="G26" s="115"/>
      <c r="H26" s="217"/>
    </row>
    <row r="27" spans="1:8">
      <c r="A27" s="116" t="s">
        <v>540</v>
      </c>
      <c r="B27" s="116" t="s">
        <v>541</v>
      </c>
      <c r="C27" s="115">
        <v>-3408655.31</v>
      </c>
      <c r="D27" s="115">
        <v>-3408655.31</v>
      </c>
      <c r="E27" s="115"/>
      <c r="F27" s="115"/>
      <c r="G27" s="115"/>
      <c r="H27" s="217"/>
    </row>
    <row r="28" spans="1:8">
      <c r="A28" s="116" t="s">
        <v>542</v>
      </c>
      <c r="B28" s="116" t="s">
        <v>543</v>
      </c>
      <c r="C28" s="115">
        <v>-1008308.53</v>
      </c>
      <c r="D28" s="115">
        <v>-1008308.53</v>
      </c>
      <c r="E28" s="115"/>
      <c r="F28" s="115"/>
      <c r="G28" s="115"/>
      <c r="H28" s="217"/>
    </row>
    <row r="29" spans="1:8">
      <c r="A29" s="116"/>
      <c r="B29" s="116"/>
      <c r="C29" s="115"/>
      <c r="D29" s="115"/>
      <c r="E29" s="115"/>
      <c r="F29" s="115"/>
      <c r="G29" s="115"/>
      <c r="H29" s="217"/>
    </row>
    <row r="30" spans="1:8">
      <c r="A30" s="216"/>
      <c r="B30" s="216" t="s">
        <v>210</v>
      </c>
      <c r="C30" s="215">
        <f>SUM(C8:C29)</f>
        <v>-44697375.220000006</v>
      </c>
      <c r="D30" s="215">
        <f>SUM(D8:D29)</f>
        <v>-44697375.220000006</v>
      </c>
      <c r="E30" s="215">
        <f>SUM(E8:E29)</f>
        <v>0</v>
      </c>
      <c r="F30" s="215">
        <f>SUM(F8:F29)</f>
        <v>0</v>
      </c>
      <c r="G30" s="215">
        <f>SUM(G8:G29)</f>
        <v>0</v>
      </c>
      <c r="H30" s="215"/>
    </row>
    <row r="33" spans="1:8">
      <c r="A33" s="110" t="s">
        <v>209</v>
      </c>
      <c r="B33" s="84"/>
      <c r="C33" s="22"/>
      <c r="D33" s="22"/>
      <c r="E33" s="22"/>
      <c r="F33" s="22"/>
      <c r="G33" s="22"/>
      <c r="H33" s="218" t="s">
        <v>208</v>
      </c>
    </row>
    <row r="34" spans="1:8">
      <c r="A34" s="181"/>
    </row>
    <row r="35" spans="1:8" ht="15" customHeight="1">
      <c r="A35" s="121" t="s">
        <v>45</v>
      </c>
      <c r="B35" s="120" t="s">
        <v>46</v>
      </c>
      <c r="C35" s="118" t="s">
        <v>116</v>
      </c>
      <c r="D35" s="160" t="s">
        <v>139</v>
      </c>
      <c r="E35" s="160" t="s">
        <v>138</v>
      </c>
      <c r="F35" s="160" t="s">
        <v>137</v>
      </c>
      <c r="G35" s="159" t="s">
        <v>136</v>
      </c>
      <c r="H35" s="120" t="s">
        <v>135</v>
      </c>
    </row>
    <row r="36" spans="1:8">
      <c r="A36" s="116" t="s">
        <v>391</v>
      </c>
      <c r="B36" s="116" t="s">
        <v>391</v>
      </c>
      <c r="C36" s="115"/>
      <c r="D36" s="115"/>
      <c r="E36" s="115"/>
      <c r="F36" s="115"/>
      <c r="G36" s="115"/>
      <c r="H36" s="217"/>
    </row>
    <row r="37" spans="1:8">
      <c r="A37" s="116"/>
      <c r="B37" s="116"/>
      <c r="C37" s="115"/>
      <c r="D37" s="115"/>
      <c r="E37" s="115"/>
      <c r="F37" s="115"/>
      <c r="G37" s="115"/>
      <c r="H37" s="217"/>
    </row>
    <row r="38" spans="1:8">
      <c r="A38" s="116"/>
      <c r="B38" s="116"/>
      <c r="C38" s="115"/>
      <c r="D38" s="115"/>
      <c r="E38" s="115"/>
      <c r="F38" s="115"/>
      <c r="G38" s="115"/>
      <c r="H38" s="217"/>
    </row>
    <row r="39" spans="1:8">
      <c r="A39" s="116"/>
      <c r="B39" s="116"/>
      <c r="C39" s="115"/>
      <c r="D39" s="115"/>
      <c r="E39" s="115"/>
      <c r="F39" s="115"/>
      <c r="G39" s="115"/>
      <c r="H39" s="217"/>
    </row>
    <row r="40" spans="1:8">
      <c r="A40" s="116"/>
      <c r="B40" s="116"/>
      <c r="C40" s="115"/>
      <c r="D40" s="115"/>
      <c r="E40" s="115"/>
      <c r="F40" s="115"/>
      <c r="G40" s="115"/>
      <c r="H40" s="217"/>
    </row>
    <row r="41" spans="1:8">
      <c r="A41" s="116"/>
      <c r="B41" s="116"/>
      <c r="C41" s="115"/>
      <c r="D41" s="115"/>
      <c r="E41" s="115"/>
      <c r="F41" s="115"/>
      <c r="G41" s="115"/>
      <c r="H41" s="217"/>
    </row>
    <row r="42" spans="1:8">
      <c r="A42" s="116"/>
      <c r="B42" s="116"/>
      <c r="C42" s="115"/>
      <c r="D42" s="115"/>
      <c r="E42" s="115"/>
      <c r="F42" s="115"/>
      <c r="G42" s="115"/>
      <c r="H42" s="217"/>
    </row>
    <row r="43" spans="1:8">
      <c r="A43" s="116"/>
      <c r="B43" s="116"/>
      <c r="C43" s="115"/>
      <c r="D43" s="115"/>
      <c r="E43" s="115"/>
      <c r="F43" s="115"/>
      <c r="G43" s="115"/>
      <c r="H43" s="217"/>
    </row>
    <row r="44" spans="1:8">
      <c r="A44" s="116"/>
      <c r="B44" s="116"/>
      <c r="C44" s="115"/>
      <c r="D44" s="115"/>
      <c r="E44" s="115"/>
      <c r="F44" s="115"/>
      <c r="G44" s="115"/>
      <c r="H44" s="217"/>
    </row>
    <row r="45" spans="1:8">
      <c r="A45" s="116"/>
      <c r="B45" s="116"/>
      <c r="C45" s="115"/>
      <c r="D45" s="115"/>
      <c r="E45" s="115"/>
      <c r="F45" s="115"/>
      <c r="G45" s="115"/>
      <c r="H45" s="217"/>
    </row>
    <row r="46" spans="1:8">
      <c r="A46" s="116"/>
      <c r="B46" s="116"/>
      <c r="C46" s="115"/>
      <c r="D46" s="115"/>
      <c r="E46" s="115"/>
      <c r="F46" s="115"/>
      <c r="G46" s="115"/>
      <c r="H46" s="217"/>
    </row>
    <row r="47" spans="1:8">
      <c r="A47" s="116"/>
      <c r="B47" s="116"/>
      <c r="C47" s="115"/>
      <c r="D47" s="115"/>
      <c r="E47" s="115"/>
      <c r="F47" s="115"/>
      <c r="G47" s="115"/>
      <c r="H47" s="217"/>
    </row>
    <row r="48" spans="1:8">
      <c r="A48" s="116"/>
      <c r="B48" s="116"/>
      <c r="C48" s="115"/>
      <c r="D48" s="115"/>
      <c r="E48" s="115"/>
      <c r="F48" s="115"/>
      <c r="G48" s="115"/>
      <c r="H48" s="217"/>
    </row>
    <row r="49" spans="1:8">
      <c r="A49" s="116"/>
      <c r="B49" s="116"/>
      <c r="C49" s="115"/>
      <c r="D49" s="115"/>
      <c r="E49" s="115"/>
      <c r="F49" s="115"/>
      <c r="G49" s="115"/>
      <c r="H49" s="217"/>
    </row>
    <row r="50" spans="1:8">
      <c r="A50" s="216"/>
      <c r="B50" s="216" t="s">
        <v>207</v>
      </c>
      <c r="C50" s="215">
        <f>SUM(C36:C49)</f>
        <v>0</v>
      </c>
      <c r="D50" s="215">
        <f>SUM(D36:D49)</f>
        <v>0</v>
      </c>
      <c r="E50" s="215">
        <f>SUM(E36:E49)</f>
        <v>0</v>
      </c>
      <c r="F50" s="215">
        <f>SUM(F36:F49)</f>
        <v>0</v>
      </c>
      <c r="G50" s="215">
        <f>SUM(G36:G49)</f>
        <v>0</v>
      </c>
      <c r="H50" s="215"/>
    </row>
  </sheetData>
  <dataValidations count="8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Informar sobre la factibilidad de pago." sqref="H7 H35"/>
    <dataValidation allowBlank="1" showInputMessage="1" showErrorMessage="1" prompt="Importe de la cuentas por cobrar con vencimiento mayor a 365 días." sqref="G7 G35"/>
    <dataValidation allowBlank="1" showInputMessage="1" showErrorMessage="1" prompt="Importe de la cuentas por cobrar con fecha de vencimiento de 181 a 365 días." sqref="F7 F35"/>
    <dataValidation allowBlank="1" showInputMessage="1" showErrorMessage="1" prompt="Importe de la cuentas por cobrar con fecha de vencimiento de 91 a 180 días." sqref="E7 E35"/>
    <dataValidation allowBlank="1" showInputMessage="1" showErrorMessage="1" prompt="Importe de la cuentas por cobrar con fecha de vencimiento de 1 a 90 días." sqref="D7 D35"/>
    <dataValidation allowBlank="1" showInputMessage="1" showErrorMessage="1" prompt="Corresponde al nombre o descripción de la cuenta de acuerdo al Plan de Cuentas emitido por el CONAC." sqref="B7 B35"/>
  </dataValidations>
  <pageMargins left="0.70866141732283472" right="0.70866141732283472" top="0.74803149606299213" bottom="0.74803149606299213" header="0.31496062992125984" footer="0.31496062992125984"/>
  <pageSetup scale="68" fitToHeight="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>
      <selection sqref="A1:E20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>
      <c r="A1" s="3" t="s">
        <v>43</v>
      </c>
      <c r="B1" s="3"/>
      <c r="D1" s="6"/>
    </row>
    <row r="2" spans="1:5">
      <c r="A2" s="3" t="s">
        <v>100</v>
      </c>
      <c r="B2" s="3"/>
      <c r="D2" s="6"/>
      <c r="E2" s="5" t="s">
        <v>44</v>
      </c>
    </row>
    <row r="5" spans="1:5" ht="11.25" customHeight="1">
      <c r="A5" s="227" t="s">
        <v>217</v>
      </c>
      <c r="B5" s="227"/>
      <c r="E5" s="218" t="s">
        <v>214</v>
      </c>
    </row>
    <row r="6" spans="1:5">
      <c r="D6" s="22"/>
    </row>
    <row r="7" spans="1:5" ht="15" customHeight="1">
      <c r="A7" s="121" t="s">
        <v>45</v>
      </c>
      <c r="B7" s="120" t="s">
        <v>46</v>
      </c>
      <c r="C7" s="118" t="s">
        <v>116</v>
      </c>
      <c r="D7" s="118" t="s">
        <v>213</v>
      </c>
      <c r="E7" s="118" t="s">
        <v>135</v>
      </c>
    </row>
    <row r="8" spans="1:5" ht="11.25" customHeight="1">
      <c r="A8" s="116" t="s">
        <v>544</v>
      </c>
      <c r="B8" s="116" t="s">
        <v>545</v>
      </c>
      <c r="C8" s="217">
        <v>-110305.66</v>
      </c>
      <c r="D8" s="217"/>
      <c r="E8" s="196"/>
    </row>
    <row r="9" spans="1:5" ht="11.25" customHeight="1">
      <c r="A9" s="116" t="s">
        <v>546</v>
      </c>
      <c r="B9" s="116" t="s">
        <v>547</v>
      </c>
      <c r="C9" s="217">
        <v>-644515.43000000005</v>
      </c>
      <c r="D9" s="217"/>
      <c r="E9" s="196"/>
    </row>
    <row r="10" spans="1:5">
      <c r="A10" s="116"/>
      <c r="B10" s="116"/>
      <c r="C10" s="217"/>
      <c r="D10" s="217"/>
      <c r="E10" s="196"/>
    </row>
    <row r="11" spans="1:5">
      <c r="A11" s="226"/>
      <c r="B11" s="226" t="s">
        <v>216</v>
      </c>
      <c r="C11" s="225">
        <f>SUM(C8:C10)</f>
        <v>-754821.09000000008</v>
      </c>
      <c r="D11" s="219"/>
      <c r="E11" s="219"/>
    </row>
    <row r="14" spans="1:5" ht="11.25" customHeight="1">
      <c r="A14" s="110" t="s">
        <v>215</v>
      </c>
      <c r="B14" s="84"/>
      <c r="E14" s="218" t="s">
        <v>214</v>
      </c>
    </row>
    <row r="15" spans="1:5">
      <c r="A15" s="181"/>
    </row>
    <row r="16" spans="1:5" ht="15" customHeight="1">
      <c r="A16" s="121" t="s">
        <v>45</v>
      </c>
      <c r="B16" s="120" t="s">
        <v>46</v>
      </c>
      <c r="C16" s="118" t="s">
        <v>116</v>
      </c>
      <c r="D16" s="118" t="s">
        <v>213</v>
      </c>
      <c r="E16" s="118" t="s">
        <v>135</v>
      </c>
    </row>
    <row r="17" spans="1:5">
      <c r="A17" s="224" t="s">
        <v>392</v>
      </c>
      <c r="B17" s="223" t="s">
        <v>392</v>
      </c>
      <c r="C17" s="222"/>
      <c r="D17" s="217"/>
      <c r="E17" s="196"/>
    </row>
    <row r="18" spans="1:5">
      <c r="A18" s="116"/>
      <c r="B18" s="221"/>
      <c r="C18" s="217"/>
      <c r="D18" s="217"/>
      <c r="E18" s="196"/>
    </row>
    <row r="19" spans="1:5">
      <c r="A19" s="216"/>
      <c r="B19" s="216" t="s">
        <v>212</v>
      </c>
      <c r="C19" s="220">
        <f>SUM(C17:C18)</f>
        <v>0</v>
      </c>
      <c r="D19" s="219"/>
      <c r="E19" s="219"/>
    </row>
  </sheetData>
  <dataValidations count="5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Especificar origen de dicho recurso: Federal, Estatal, Municipal, Particulares." sqref="D7 D16"/>
    <dataValidation allowBlank="1" showInputMessage="1" showErrorMessage="1" prompt="Características cualitativas significativas que les impacten financieramente." sqref="E7 E16"/>
  </dataValidations>
  <pageMargins left="0.70866141732283472" right="0.70866141732283472" top="0.74803149606299213" bottom="0.74803149606299213" header="0.31496062992125984" footer="0.31496062992125984"/>
  <pageSetup scale="6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>
      <selection sqref="A1:E2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>
      <c r="A1" s="20" t="s">
        <v>43</v>
      </c>
      <c r="B1" s="20"/>
      <c r="C1" s="230"/>
      <c r="D1" s="23"/>
      <c r="E1" s="5"/>
    </row>
    <row r="2" spans="1:5" s="11" customFormat="1">
      <c r="A2" s="20" t="s">
        <v>100</v>
      </c>
      <c r="B2" s="20"/>
      <c r="C2" s="12"/>
    </row>
    <row r="3" spans="1:5" s="11" customFormat="1">
      <c r="C3" s="12"/>
    </row>
    <row r="4" spans="1:5" s="11" customFormat="1">
      <c r="C4" s="12"/>
    </row>
    <row r="5" spans="1:5" s="11" customFormat="1">
      <c r="A5" s="110" t="s">
        <v>225</v>
      </c>
      <c r="B5" s="84"/>
      <c r="C5" s="6"/>
      <c r="D5" s="72"/>
      <c r="E5" s="218" t="s">
        <v>219</v>
      </c>
    </row>
    <row r="6" spans="1:5" s="11" customFormat="1">
      <c r="A6" s="181"/>
      <c r="B6" s="72"/>
      <c r="C6" s="6"/>
      <c r="D6" s="72"/>
      <c r="E6" s="72"/>
    </row>
    <row r="7" spans="1:5" s="11" customFormat="1" ht="15" customHeight="1">
      <c r="A7" s="121" t="s">
        <v>45</v>
      </c>
      <c r="B7" s="120" t="s">
        <v>46</v>
      </c>
      <c r="C7" s="118" t="s">
        <v>116</v>
      </c>
      <c r="D7" s="118" t="s">
        <v>213</v>
      </c>
      <c r="E7" s="118" t="s">
        <v>135</v>
      </c>
    </row>
    <row r="8" spans="1:5" s="11" customFormat="1">
      <c r="A8" s="224" t="s">
        <v>392</v>
      </c>
      <c r="B8" s="223" t="s">
        <v>392</v>
      </c>
      <c r="C8" s="222"/>
      <c r="D8" s="217"/>
      <c r="E8" s="196"/>
    </row>
    <row r="9" spans="1:5" s="11" customFormat="1">
      <c r="A9" s="116"/>
      <c r="B9" s="221"/>
      <c r="C9" s="217"/>
      <c r="D9" s="217"/>
      <c r="E9" s="196"/>
    </row>
    <row r="10" spans="1:5" s="11" customFormat="1">
      <c r="A10" s="216"/>
      <c r="B10" s="216" t="s">
        <v>224</v>
      </c>
      <c r="C10" s="220">
        <f>SUM(C8:C9)</f>
        <v>0</v>
      </c>
      <c r="D10" s="219"/>
      <c r="E10" s="219"/>
    </row>
    <row r="11" spans="1:5" s="11" customFormat="1">
      <c r="C11" s="12"/>
    </row>
    <row r="12" spans="1:5" s="11" customFormat="1">
      <c r="C12" s="12"/>
    </row>
    <row r="13" spans="1:5" s="11" customFormat="1" ht="11.25" customHeight="1">
      <c r="A13" s="110" t="s">
        <v>223</v>
      </c>
      <c r="B13" s="110"/>
      <c r="C13" s="12"/>
      <c r="D13" s="24"/>
      <c r="E13" s="84" t="s">
        <v>222</v>
      </c>
    </row>
    <row r="14" spans="1:5" s="23" customFormat="1">
      <c r="A14" s="174"/>
      <c r="B14" s="174"/>
      <c r="C14" s="22"/>
      <c r="D14" s="24"/>
    </row>
    <row r="15" spans="1:5" ht="15" customHeight="1">
      <c r="A15" s="121" t="s">
        <v>45</v>
      </c>
      <c r="B15" s="120" t="s">
        <v>46</v>
      </c>
      <c r="C15" s="118" t="s">
        <v>116</v>
      </c>
      <c r="D15" s="118" t="s">
        <v>213</v>
      </c>
      <c r="E15" s="118" t="s">
        <v>135</v>
      </c>
    </row>
    <row r="16" spans="1:5" ht="11.25" customHeight="1">
      <c r="A16" s="131" t="s">
        <v>548</v>
      </c>
      <c r="B16" s="169" t="s">
        <v>26</v>
      </c>
      <c r="C16" s="115">
        <v>-3257.04</v>
      </c>
      <c r="D16" s="115"/>
      <c r="E16" s="196"/>
    </row>
    <row r="17" spans="1:5">
      <c r="A17" s="131"/>
      <c r="B17" s="169"/>
      <c r="C17" s="115"/>
      <c r="D17" s="115"/>
      <c r="E17" s="196"/>
    </row>
    <row r="18" spans="1:5">
      <c r="A18" s="229"/>
      <c r="B18" s="229" t="s">
        <v>221</v>
      </c>
      <c r="C18" s="228">
        <f>SUM(C16:C17)</f>
        <v>-3257.04</v>
      </c>
      <c r="D18" s="137"/>
      <c r="E18" s="137"/>
    </row>
    <row r="21" spans="1:5">
      <c r="A21" s="110" t="s">
        <v>220</v>
      </c>
      <c r="B21" s="84"/>
      <c r="E21" s="218" t="s">
        <v>219</v>
      </c>
    </row>
    <row r="22" spans="1:5">
      <c r="A22" s="181"/>
    </row>
    <row r="23" spans="1:5" ht="15" customHeight="1">
      <c r="A23" s="121" t="s">
        <v>45</v>
      </c>
      <c r="B23" s="120" t="s">
        <v>46</v>
      </c>
      <c r="C23" s="118" t="s">
        <v>116</v>
      </c>
      <c r="D23" s="118" t="s">
        <v>213</v>
      </c>
      <c r="E23" s="118" t="s">
        <v>135</v>
      </c>
    </row>
    <row r="24" spans="1:5">
      <c r="A24" s="224" t="s">
        <v>392</v>
      </c>
      <c r="B24" s="223" t="s">
        <v>392</v>
      </c>
      <c r="C24" s="222"/>
      <c r="D24" s="217"/>
      <c r="E24" s="196"/>
    </row>
    <row r="25" spans="1:5">
      <c r="A25" s="116"/>
      <c r="B25" s="221"/>
      <c r="C25" s="217"/>
      <c r="D25" s="217"/>
      <c r="E25" s="196"/>
    </row>
    <row r="26" spans="1:5">
      <c r="A26" s="216"/>
      <c r="B26" s="216" t="s">
        <v>218</v>
      </c>
      <c r="C26" s="220">
        <f>SUM(C24:C25)</f>
        <v>0</v>
      </c>
      <c r="D26" s="219"/>
      <c r="E26" s="219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opLeftCell="I1" zoomScaleSheetLayoutView="100" workbookViewId="0">
      <selection sqref="A1:AA18"/>
    </sheetView>
  </sheetViews>
  <sheetFormatPr baseColWidth="10" defaultRowHeight="11.25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7"/>
    <col min="29" max="16384" width="11.42578125" style="86"/>
  </cols>
  <sheetData>
    <row r="1" spans="1:28" s="23" customFormat="1" ht="18" customHeight="1">
      <c r="A1" s="360" t="s">
        <v>112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5"/>
      <c r="AB1" s="11"/>
    </row>
    <row r="2" spans="1:28" s="23" customFormat="1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>
      <c r="A4" s="110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61" t="s">
        <v>54</v>
      </c>
      <c r="Q4" s="361"/>
      <c r="R4" s="361"/>
      <c r="S4" s="361"/>
      <c r="T4" s="361"/>
      <c r="U4" s="72"/>
      <c r="V4" s="72"/>
      <c r="W4" s="72"/>
      <c r="X4" s="72"/>
      <c r="Y4" s="72"/>
      <c r="Z4" s="72"/>
      <c r="AA4" s="72"/>
      <c r="AB4" s="11"/>
    </row>
    <row r="5" spans="1:28" s="23" customFormat="1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>
      <c r="A6" s="64"/>
      <c r="B6" s="362" t="s">
        <v>55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3"/>
    </row>
    <row r="7" spans="1:28" ht="12.95" customHeight="1">
      <c r="A7" s="105"/>
      <c r="B7" s="105"/>
      <c r="C7" s="105"/>
      <c r="D7" s="105"/>
      <c r="E7" s="105"/>
      <c r="F7" s="108" t="s">
        <v>81</v>
      </c>
      <c r="G7" s="107"/>
      <c r="H7" s="109" t="s">
        <v>111</v>
      </c>
      <c r="I7" s="106"/>
      <c r="J7" s="105"/>
      <c r="K7" s="108" t="s">
        <v>82</v>
      </c>
      <c r="L7" s="107"/>
      <c r="M7" s="106"/>
      <c r="N7" s="106"/>
      <c r="O7" s="106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8" s="100" customFormat="1" ht="33.75" customHeight="1">
      <c r="A8" s="102" t="s">
        <v>86</v>
      </c>
      <c r="B8" s="102" t="s">
        <v>56</v>
      </c>
      <c r="C8" s="102" t="s">
        <v>57</v>
      </c>
      <c r="D8" s="102" t="s">
        <v>95</v>
      </c>
      <c r="E8" s="102" t="s">
        <v>87</v>
      </c>
      <c r="F8" s="104" t="s">
        <v>69</v>
      </c>
      <c r="G8" s="104" t="s">
        <v>70</v>
      </c>
      <c r="H8" s="104" t="s">
        <v>70</v>
      </c>
      <c r="I8" s="103" t="s">
        <v>88</v>
      </c>
      <c r="J8" s="102" t="s">
        <v>58</v>
      </c>
      <c r="K8" s="104" t="s">
        <v>69</v>
      </c>
      <c r="L8" s="104" t="s">
        <v>70</v>
      </c>
      <c r="M8" s="103" t="s">
        <v>83</v>
      </c>
      <c r="N8" s="103" t="s">
        <v>84</v>
      </c>
      <c r="O8" s="103" t="s">
        <v>59</v>
      </c>
      <c r="P8" s="102" t="s">
        <v>89</v>
      </c>
      <c r="Q8" s="102" t="s">
        <v>90</v>
      </c>
      <c r="R8" s="102" t="s">
        <v>60</v>
      </c>
      <c r="S8" s="102" t="s">
        <v>61</v>
      </c>
      <c r="T8" s="102" t="s">
        <v>62</v>
      </c>
      <c r="U8" s="102" t="s">
        <v>63</v>
      </c>
      <c r="V8" s="102" t="s">
        <v>64</v>
      </c>
      <c r="W8" s="102" t="s">
        <v>65</v>
      </c>
      <c r="X8" s="102" t="s">
        <v>66</v>
      </c>
      <c r="Y8" s="102" t="s">
        <v>85</v>
      </c>
      <c r="Z8" s="102" t="s">
        <v>67</v>
      </c>
      <c r="AA8" s="102" t="s">
        <v>68</v>
      </c>
      <c r="AB8" s="101"/>
    </row>
    <row r="9" spans="1:28">
      <c r="A9" s="97" t="s">
        <v>71</v>
      </c>
      <c r="B9" s="92"/>
      <c r="C9" s="90"/>
      <c r="D9" s="90"/>
      <c r="E9" s="90"/>
      <c r="F9" s="94"/>
      <c r="G9" s="94"/>
      <c r="H9" s="96"/>
      <c r="I9" s="96"/>
      <c r="J9" s="95"/>
      <c r="K9" s="94"/>
      <c r="L9" s="94"/>
      <c r="M9" s="94"/>
      <c r="N9" s="94"/>
      <c r="O9" s="94"/>
      <c r="P9" s="93"/>
      <c r="Q9" s="93"/>
      <c r="R9" s="91"/>
      <c r="S9" s="91"/>
      <c r="T9" s="90"/>
      <c r="U9" s="90"/>
      <c r="V9" s="92"/>
      <c r="W9" s="92"/>
      <c r="X9" s="90"/>
      <c r="Y9" s="90"/>
      <c r="Z9" s="91"/>
      <c r="AA9" s="90"/>
    </row>
    <row r="10" spans="1:28" s="98" customFormat="1">
      <c r="A10" s="97" t="s">
        <v>72</v>
      </c>
      <c r="B10" s="92"/>
      <c r="C10" s="90"/>
      <c r="D10" s="90"/>
      <c r="E10" s="90"/>
      <c r="F10" s="94"/>
      <c r="G10" s="94"/>
      <c r="H10" s="96"/>
      <c r="I10" s="96"/>
      <c r="J10" s="95"/>
      <c r="K10" s="94"/>
      <c r="L10" s="94"/>
      <c r="M10" s="94"/>
      <c r="N10" s="94"/>
      <c r="O10" s="94"/>
      <c r="P10" s="93"/>
      <c r="Q10" s="93"/>
      <c r="R10" s="91"/>
      <c r="S10" s="91"/>
      <c r="T10" s="90"/>
      <c r="U10" s="90"/>
      <c r="V10" s="92"/>
      <c r="W10" s="92"/>
      <c r="X10" s="90"/>
      <c r="Y10" s="90"/>
      <c r="Z10" s="91"/>
      <c r="AA10" s="90"/>
      <c r="AB10" s="99"/>
    </row>
    <row r="11" spans="1:28" s="87" customFormat="1">
      <c r="A11" s="97" t="s">
        <v>73</v>
      </c>
      <c r="B11" s="92"/>
      <c r="C11" s="90"/>
      <c r="D11" s="90"/>
      <c r="E11" s="90"/>
      <c r="F11" s="94"/>
      <c r="G11" s="94"/>
      <c r="H11" s="96"/>
      <c r="I11" s="96"/>
      <c r="J11" s="95"/>
      <c r="K11" s="94"/>
      <c r="L11" s="94"/>
      <c r="M11" s="94"/>
      <c r="N11" s="94"/>
      <c r="O11" s="94"/>
      <c r="P11" s="93"/>
      <c r="Q11" s="93"/>
      <c r="R11" s="91"/>
      <c r="S11" s="91"/>
      <c r="T11" s="90"/>
      <c r="U11" s="90"/>
      <c r="V11" s="92"/>
      <c r="W11" s="92"/>
      <c r="X11" s="90"/>
      <c r="Y11" s="90"/>
      <c r="Z11" s="91"/>
      <c r="AA11" s="90"/>
    </row>
    <row r="12" spans="1:28" s="87" customFormat="1">
      <c r="A12" s="97" t="s">
        <v>74</v>
      </c>
      <c r="B12" s="92"/>
      <c r="C12" s="90"/>
      <c r="D12" s="90"/>
      <c r="E12" s="90"/>
      <c r="F12" s="94"/>
      <c r="G12" s="94"/>
      <c r="H12" s="96"/>
      <c r="I12" s="96"/>
      <c r="J12" s="95"/>
      <c r="K12" s="94"/>
      <c r="L12" s="94"/>
      <c r="M12" s="94"/>
      <c r="N12" s="94"/>
      <c r="O12" s="94"/>
      <c r="P12" s="93"/>
      <c r="Q12" s="93"/>
      <c r="R12" s="91"/>
      <c r="S12" s="91"/>
      <c r="T12" s="90"/>
      <c r="U12" s="90"/>
      <c r="V12" s="92"/>
      <c r="W12" s="92"/>
      <c r="X12" s="90"/>
      <c r="Y12" s="90"/>
      <c r="Z12" s="91"/>
      <c r="AA12" s="90"/>
    </row>
    <row r="13" spans="1:28" s="87" customFormat="1">
      <c r="A13" s="97"/>
      <c r="B13" s="92"/>
      <c r="C13" s="90"/>
      <c r="D13" s="90"/>
      <c r="E13" s="90"/>
      <c r="F13" s="94"/>
      <c r="G13" s="94"/>
      <c r="H13" s="96"/>
      <c r="I13" s="96"/>
      <c r="J13" s="95"/>
      <c r="K13" s="94"/>
      <c r="L13" s="94"/>
      <c r="M13" s="94"/>
      <c r="N13" s="94"/>
      <c r="O13" s="94"/>
      <c r="P13" s="93"/>
      <c r="Q13" s="93"/>
      <c r="R13" s="91"/>
      <c r="S13" s="91"/>
      <c r="T13" s="90"/>
      <c r="U13" s="90"/>
      <c r="V13" s="92"/>
      <c r="W13" s="92"/>
      <c r="X13" s="90"/>
      <c r="Y13" s="90"/>
      <c r="Z13" s="91"/>
      <c r="AA13" s="90"/>
    </row>
    <row r="14" spans="1:28" s="87" customFormat="1">
      <c r="A14" s="97"/>
      <c r="B14" s="92"/>
      <c r="C14" s="90"/>
      <c r="D14" s="90"/>
      <c r="E14" s="90"/>
      <c r="F14" s="94"/>
      <c r="G14" s="94"/>
      <c r="H14" s="96"/>
      <c r="I14" s="96"/>
      <c r="J14" s="95"/>
      <c r="K14" s="94"/>
      <c r="L14" s="94"/>
      <c r="M14" s="94"/>
      <c r="N14" s="94"/>
      <c r="O14" s="94"/>
      <c r="P14" s="93"/>
      <c r="Q14" s="93"/>
      <c r="R14" s="91"/>
      <c r="S14" s="91"/>
      <c r="T14" s="90"/>
      <c r="U14" s="90"/>
      <c r="V14" s="92"/>
      <c r="W14" s="92"/>
      <c r="X14" s="90"/>
      <c r="Y14" s="90"/>
      <c r="Z14" s="91"/>
      <c r="AA14" s="90"/>
    </row>
    <row r="15" spans="1:28" s="87" customFormat="1">
      <c r="A15" s="97"/>
      <c r="B15" s="92"/>
      <c r="C15" s="90"/>
      <c r="D15" s="90"/>
      <c r="E15" s="90"/>
      <c r="F15" s="94"/>
      <c r="G15" s="94"/>
      <c r="H15" s="96"/>
      <c r="I15" s="96"/>
      <c r="J15" s="95"/>
      <c r="K15" s="94"/>
      <c r="L15" s="94"/>
      <c r="M15" s="94"/>
      <c r="N15" s="94"/>
      <c r="O15" s="94"/>
      <c r="P15" s="93"/>
      <c r="Q15" s="93"/>
      <c r="R15" s="91"/>
      <c r="S15" s="91"/>
      <c r="T15" s="90"/>
      <c r="U15" s="90"/>
      <c r="V15" s="92"/>
      <c r="W15" s="92"/>
      <c r="X15" s="90"/>
      <c r="Y15" s="90"/>
      <c r="Z15" s="91"/>
      <c r="AA15" s="90"/>
    </row>
    <row r="16" spans="1:28" s="87" customFormat="1">
      <c r="A16" s="97"/>
      <c r="B16" s="92"/>
      <c r="C16" s="90"/>
      <c r="D16" s="90"/>
      <c r="E16" s="90"/>
      <c r="F16" s="94"/>
      <c r="G16" s="94"/>
      <c r="H16" s="96"/>
      <c r="I16" s="96"/>
      <c r="J16" s="95"/>
      <c r="K16" s="94"/>
      <c r="L16" s="94"/>
      <c r="M16" s="94"/>
      <c r="N16" s="94"/>
      <c r="O16" s="94"/>
      <c r="P16" s="93"/>
      <c r="Q16" s="93"/>
      <c r="R16" s="91"/>
      <c r="S16" s="91"/>
      <c r="T16" s="90"/>
      <c r="U16" s="90"/>
      <c r="V16" s="92"/>
      <c r="W16" s="92"/>
      <c r="X16" s="90"/>
      <c r="Y16" s="90"/>
      <c r="Z16" s="91"/>
      <c r="AA16" s="90"/>
    </row>
    <row r="17" spans="1:27">
      <c r="A17" s="97"/>
      <c r="B17" s="92"/>
      <c r="C17" s="90"/>
      <c r="D17" s="90"/>
      <c r="E17" s="90"/>
      <c r="F17" s="94"/>
      <c r="G17" s="94"/>
      <c r="H17" s="96"/>
      <c r="I17" s="96"/>
      <c r="J17" s="95"/>
      <c r="K17" s="94"/>
      <c r="L17" s="94"/>
      <c r="M17" s="94"/>
      <c r="N17" s="94"/>
      <c r="O17" s="94"/>
      <c r="P17" s="93"/>
      <c r="Q17" s="93"/>
      <c r="R17" s="91"/>
      <c r="S17" s="91"/>
      <c r="T17" s="90"/>
      <c r="U17" s="90"/>
      <c r="V17" s="92"/>
      <c r="W17" s="92"/>
      <c r="X17" s="90"/>
      <c r="Y17" s="90"/>
      <c r="Z17" s="91"/>
      <c r="AA17" s="90"/>
    </row>
    <row r="18" spans="1:27" s="88" customFormat="1">
      <c r="A18" s="89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8" customFormat="1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8" customFormat="1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9"/>
  <sheetViews>
    <sheetView topLeftCell="A117" zoomScaleSheetLayoutView="100" workbookViewId="0">
      <selection sqref="A1:D132"/>
    </sheetView>
  </sheetViews>
  <sheetFormatPr baseColWidth="10" defaultColWidth="12.42578125" defaultRowHeight="11.25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>
      <c r="A1" s="20" t="s">
        <v>43</v>
      </c>
      <c r="B1" s="20"/>
      <c r="D1" s="5"/>
    </row>
    <row r="2" spans="1:4">
      <c r="A2" s="20" t="s">
        <v>0</v>
      </c>
      <c r="B2" s="20"/>
    </row>
    <row r="3" spans="1:4" s="11" customFormat="1">
      <c r="C3" s="21"/>
      <c r="D3" s="21"/>
    </row>
    <row r="4" spans="1:4" s="11" customFormat="1">
      <c r="C4" s="21"/>
      <c r="D4" s="21"/>
    </row>
    <row r="5" spans="1:4" s="11" customFormat="1" ht="11.25" customHeight="1">
      <c r="A5" s="204" t="s">
        <v>231</v>
      </c>
      <c r="B5" s="204"/>
      <c r="C5" s="12"/>
      <c r="D5" s="84" t="s">
        <v>230</v>
      </c>
    </row>
    <row r="6" spans="1:4" ht="11.25" customHeight="1">
      <c r="A6" s="210"/>
      <c r="B6" s="210"/>
      <c r="C6" s="211"/>
      <c r="D6" s="231"/>
    </row>
    <row r="7" spans="1:4" ht="15" customHeight="1">
      <c r="A7" s="121" t="s">
        <v>45</v>
      </c>
      <c r="B7" s="120" t="s">
        <v>46</v>
      </c>
      <c r="C7" s="118" t="s">
        <v>116</v>
      </c>
      <c r="D7" s="118" t="s">
        <v>135</v>
      </c>
    </row>
    <row r="8" spans="1:4">
      <c r="A8" s="131" t="s">
        <v>549</v>
      </c>
      <c r="B8" s="131" t="s">
        <v>550</v>
      </c>
      <c r="C8" s="129">
        <v>-15239159.949999999</v>
      </c>
      <c r="D8" s="115"/>
    </row>
    <row r="9" spans="1:4">
      <c r="A9" s="131" t="s">
        <v>551</v>
      </c>
      <c r="B9" s="131" t="s">
        <v>552</v>
      </c>
      <c r="C9" s="129">
        <v>-4607966.05</v>
      </c>
      <c r="D9" s="115"/>
    </row>
    <row r="10" spans="1:4">
      <c r="A10" s="131" t="s">
        <v>553</v>
      </c>
      <c r="B10" s="131" t="s">
        <v>554</v>
      </c>
      <c r="C10" s="129">
        <v>-809691.87</v>
      </c>
      <c r="D10" s="115"/>
    </row>
    <row r="11" spans="1:4">
      <c r="A11" s="131" t="s">
        <v>555</v>
      </c>
      <c r="B11" s="131" t="s">
        <v>556</v>
      </c>
      <c r="C11" s="129">
        <v>-354524.67</v>
      </c>
      <c r="D11" s="115"/>
    </row>
    <row r="12" spans="1:4">
      <c r="A12" s="131" t="s">
        <v>557</v>
      </c>
      <c r="B12" s="131" t="s">
        <v>558</v>
      </c>
      <c r="C12" s="129">
        <v>-89638.94</v>
      </c>
      <c r="D12" s="115"/>
    </row>
    <row r="13" spans="1:4">
      <c r="A13" s="131" t="s">
        <v>559</v>
      </c>
      <c r="B13" s="131" t="s">
        <v>560</v>
      </c>
      <c r="C13" s="129">
        <v>-17759</v>
      </c>
      <c r="D13" s="115"/>
    </row>
    <row r="14" spans="1:4">
      <c r="A14" s="131" t="s">
        <v>561</v>
      </c>
      <c r="B14" s="131" t="s">
        <v>562</v>
      </c>
      <c r="C14" s="129">
        <v>-32480.53</v>
      </c>
      <c r="D14" s="115"/>
    </row>
    <row r="15" spans="1:4">
      <c r="A15" s="131" t="s">
        <v>563</v>
      </c>
      <c r="B15" s="131" t="s">
        <v>564</v>
      </c>
      <c r="C15" s="129">
        <v>-1538291.45</v>
      </c>
      <c r="D15" s="115"/>
    </row>
    <row r="16" spans="1:4">
      <c r="A16" s="131" t="s">
        <v>565</v>
      </c>
      <c r="B16" s="131" t="s">
        <v>566</v>
      </c>
      <c r="C16" s="129">
        <v>-3931.35</v>
      </c>
      <c r="D16" s="115"/>
    </row>
    <row r="17" spans="1:4">
      <c r="A17" s="131" t="s">
        <v>567</v>
      </c>
      <c r="B17" s="131" t="s">
        <v>568</v>
      </c>
      <c r="C17" s="129">
        <v>-1185</v>
      </c>
      <c r="D17" s="115"/>
    </row>
    <row r="18" spans="1:4">
      <c r="A18" s="131" t="s">
        <v>569</v>
      </c>
      <c r="B18" s="131" t="s">
        <v>570</v>
      </c>
      <c r="C18" s="129">
        <v>-240848.63</v>
      </c>
      <c r="D18" s="115"/>
    </row>
    <row r="19" spans="1:4">
      <c r="A19" s="131" t="s">
        <v>571</v>
      </c>
      <c r="B19" s="131" t="s">
        <v>572</v>
      </c>
      <c r="C19" s="129">
        <v>-44049.14</v>
      </c>
      <c r="D19" s="115"/>
    </row>
    <row r="20" spans="1:4">
      <c r="A20" s="131" t="s">
        <v>573</v>
      </c>
      <c r="B20" s="131" t="s">
        <v>574</v>
      </c>
      <c r="C20" s="129">
        <v>-11688</v>
      </c>
      <c r="D20" s="115"/>
    </row>
    <row r="21" spans="1:4">
      <c r="A21" s="131" t="s">
        <v>575</v>
      </c>
      <c r="B21" s="131" t="s">
        <v>576</v>
      </c>
      <c r="C21" s="129">
        <v>-1803437.77</v>
      </c>
      <c r="D21" s="115"/>
    </row>
    <row r="22" spans="1:4">
      <c r="A22" s="131" t="s">
        <v>577</v>
      </c>
      <c r="B22" s="131" t="s">
        <v>578</v>
      </c>
      <c r="C22" s="129">
        <v>-284608</v>
      </c>
      <c r="D22" s="115"/>
    </row>
    <row r="23" spans="1:4">
      <c r="A23" s="131" t="s">
        <v>579</v>
      </c>
      <c r="B23" s="131" t="s">
        <v>580</v>
      </c>
      <c r="C23" s="129">
        <v>-170080</v>
      </c>
      <c r="D23" s="115"/>
    </row>
    <row r="24" spans="1:4">
      <c r="A24" s="131" t="s">
        <v>581</v>
      </c>
      <c r="B24" s="131" t="s">
        <v>582</v>
      </c>
      <c r="C24" s="129">
        <v>-168178</v>
      </c>
      <c r="D24" s="115"/>
    </row>
    <row r="25" spans="1:4">
      <c r="A25" s="131" t="s">
        <v>583</v>
      </c>
      <c r="B25" s="131" t="s">
        <v>584</v>
      </c>
      <c r="C25" s="129">
        <v>-126329.01</v>
      </c>
      <c r="D25" s="115"/>
    </row>
    <row r="26" spans="1:4">
      <c r="A26" s="131" t="s">
        <v>585</v>
      </c>
      <c r="B26" s="131" t="s">
        <v>586</v>
      </c>
      <c r="C26" s="129">
        <v>-420820</v>
      </c>
      <c r="D26" s="115"/>
    </row>
    <row r="27" spans="1:4">
      <c r="A27" s="131" t="s">
        <v>587</v>
      </c>
      <c r="B27" s="131" t="s">
        <v>588</v>
      </c>
      <c r="C27" s="129">
        <v>-23071</v>
      </c>
      <c r="D27" s="115"/>
    </row>
    <row r="28" spans="1:4">
      <c r="A28" s="131" t="s">
        <v>589</v>
      </c>
      <c r="B28" s="131" t="s">
        <v>590</v>
      </c>
      <c r="C28" s="129">
        <v>-1793</v>
      </c>
      <c r="D28" s="115"/>
    </row>
    <row r="29" spans="1:4">
      <c r="A29" s="131" t="s">
        <v>591</v>
      </c>
      <c r="B29" s="131" t="s">
        <v>592</v>
      </c>
      <c r="C29" s="129">
        <v>-15640</v>
      </c>
      <c r="D29" s="115"/>
    </row>
    <row r="30" spans="1:4">
      <c r="A30" s="131" t="s">
        <v>593</v>
      </c>
      <c r="B30" s="131" t="s">
        <v>594</v>
      </c>
      <c r="C30" s="129">
        <v>-44607.01</v>
      </c>
      <c r="D30" s="115"/>
    </row>
    <row r="31" spans="1:4">
      <c r="A31" s="131" t="s">
        <v>595</v>
      </c>
      <c r="B31" s="131" t="s">
        <v>596</v>
      </c>
      <c r="C31" s="129">
        <v>-123875</v>
      </c>
      <c r="D31" s="115"/>
    </row>
    <row r="32" spans="1:4">
      <c r="A32" s="131" t="s">
        <v>597</v>
      </c>
      <c r="B32" s="131" t="s">
        <v>598</v>
      </c>
      <c r="C32" s="129">
        <v>-67450</v>
      </c>
      <c r="D32" s="115"/>
    </row>
    <row r="33" spans="1:4">
      <c r="A33" s="131" t="s">
        <v>599</v>
      </c>
      <c r="B33" s="131" t="s">
        <v>600</v>
      </c>
      <c r="C33" s="129">
        <v>-42864</v>
      </c>
      <c r="D33" s="115"/>
    </row>
    <row r="34" spans="1:4">
      <c r="A34" s="131" t="s">
        <v>601</v>
      </c>
      <c r="B34" s="131" t="s">
        <v>602</v>
      </c>
      <c r="C34" s="129">
        <v>-20800</v>
      </c>
      <c r="D34" s="115"/>
    </row>
    <row r="35" spans="1:4">
      <c r="A35" s="131" t="s">
        <v>603</v>
      </c>
      <c r="B35" s="131" t="s">
        <v>604</v>
      </c>
      <c r="C35" s="129">
        <v>-3408</v>
      </c>
      <c r="D35" s="115"/>
    </row>
    <row r="36" spans="1:4">
      <c r="A36" s="131" t="s">
        <v>605</v>
      </c>
      <c r="B36" s="131" t="s">
        <v>606</v>
      </c>
      <c r="C36" s="129">
        <v>-176879.99</v>
      </c>
      <c r="D36" s="115"/>
    </row>
    <row r="37" spans="1:4">
      <c r="A37" s="131" t="s">
        <v>607</v>
      </c>
      <c r="B37" s="131" t="s">
        <v>608</v>
      </c>
      <c r="C37" s="129">
        <v>-218071.38</v>
      </c>
      <c r="D37" s="115"/>
    </row>
    <row r="38" spans="1:4">
      <c r="A38" s="131" t="s">
        <v>609</v>
      </c>
      <c r="B38" s="131" t="s">
        <v>610</v>
      </c>
      <c r="C38" s="129">
        <v>-143798.98000000001</v>
      </c>
      <c r="D38" s="115"/>
    </row>
    <row r="39" spans="1:4">
      <c r="A39" s="131" t="s">
        <v>611</v>
      </c>
      <c r="B39" s="131" t="s">
        <v>612</v>
      </c>
      <c r="C39" s="129">
        <v>-93993.18</v>
      </c>
      <c r="D39" s="115"/>
    </row>
    <row r="40" spans="1:4">
      <c r="A40" s="131" t="s">
        <v>613</v>
      </c>
      <c r="B40" s="131" t="s">
        <v>614</v>
      </c>
      <c r="C40" s="129">
        <v>-320183.84999999998</v>
      </c>
      <c r="D40" s="115"/>
    </row>
    <row r="41" spans="1:4">
      <c r="A41" s="131" t="s">
        <v>615</v>
      </c>
      <c r="B41" s="131" t="s">
        <v>616</v>
      </c>
      <c r="C41" s="129">
        <v>-228091.69</v>
      </c>
      <c r="D41" s="115"/>
    </row>
    <row r="42" spans="1:4">
      <c r="A42" s="131" t="s">
        <v>617</v>
      </c>
      <c r="B42" s="131" t="s">
        <v>618</v>
      </c>
      <c r="C42" s="129">
        <v>-3662</v>
      </c>
      <c r="D42" s="115"/>
    </row>
    <row r="43" spans="1:4">
      <c r="A43" s="131" t="s">
        <v>619</v>
      </c>
      <c r="B43" s="131" t="s">
        <v>620</v>
      </c>
      <c r="C43" s="129">
        <v>-96276.73</v>
      </c>
      <c r="D43" s="115"/>
    </row>
    <row r="44" spans="1:4">
      <c r="A44" s="131" t="s">
        <v>621</v>
      </c>
      <c r="B44" s="131" t="s">
        <v>622</v>
      </c>
      <c r="C44" s="129">
        <v>-98792.5</v>
      </c>
      <c r="D44" s="115"/>
    </row>
    <row r="45" spans="1:4">
      <c r="A45" s="131" t="s">
        <v>623</v>
      </c>
      <c r="B45" s="131" t="s">
        <v>624</v>
      </c>
      <c r="C45" s="129">
        <v>-43362</v>
      </c>
      <c r="D45" s="115"/>
    </row>
    <row r="46" spans="1:4">
      <c r="A46" s="131" t="s">
        <v>625</v>
      </c>
      <c r="B46" s="131" t="s">
        <v>626</v>
      </c>
      <c r="C46" s="129">
        <v>-31824.36</v>
      </c>
      <c r="D46" s="115"/>
    </row>
    <row r="47" spans="1:4">
      <c r="A47" s="131" t="s">
        <v>627</v>
      </c>
      <c r="B47" s="131" t="s">
        <v>628</v>
      </c>
      <c r="C47" s="129">
        <v>-1789.34</v>
      </c>
      <c r="D47" s="115"/>
    </row>
    <row r="48" spans="1:4">
      <c r="A48" s="131" t="s">
        <v>629</v>
      </c>
      <c r="B48" s="131" t="s">
        <v>630</v>
      </c>
      <c r="C48" s="129">
        <v>-58472.19</v>
      </c>
      <c r="D48" s="115"/>
    </row>
    <row r="49" spans="1:4">
      <c r="A49" s="131" t="s">
        <v>631</v>
      </c>
      <c r="B49" s="131" t="s">
        <v>632</v>
      </c>
      <c r="C49" s="129">
        <v>-5489.8</v>
      </c>
      <c r="D49" s="115"/>
    </row>
    <row r="50" spans="1:4">
      <c r="A50" s="131" t="s">
        <v>633</v>
      </c>
      <c r="B50" s="131" t="s">
        <v>634</v>
      </c>
      <c r="C50" s="129">
        <v>-1022</v>
      </c>
      <c r="D50" s="115"/>
    </row>
    <row r="51" spans="1:4">
      <c r="A51" s="131" t="s">
        <v>635</v>
      </c>
      <c r="B51" s="131" t="s">
        <v>636</v>
      </c>
      <c r="C51" s="129">
        <v>-2960.5</v>
      </c>
      <c r="D51" s="115"/>
    </row>
    <row r="52" spans="1:4">
      <c r="A52" s="131" t="s">
        <v>637</v>
      </c>
      <c r="B52" s="131" t="s">
        <v>638</v>
      </c>
      <c r="C52" s="129">
        <v>-4876481.66</v>
      </c>
      <c r="D52" s="115"/>
    </row>
    <row r="53" spans="1:4">
      <c r="A53" s="131" t="s">
        <v>639</v>
      </c>
      <c r="B53" s="131" t="s">
        <v>640</v>
      </c>
      <c r="C53" s="129">
        <v>-77579</v>
      </c>
      <c r="D53" s="115"/>
    </row>
    <row r="54" spans="1:4">
      <c r="A54" s="131" t="s">
        <v>641</v>
      </c>
      <c r="B54" s="131" t="s">
        <v>642</v>
      </c>
      <c r="C54" s="129">
        <v>-231305</v>
      </c>
      <c r="D54" s="115"/>
    </row>
    <row r="55" spans="1:4">
      <c r="A55" s="131" t="s">
        <v>643</v>
      </c>
      <c r="B55" s="131" t="s">
        <v>644</v>
      </c>
      <c r="C55" s="129">
        <v>-3896</v>
      </c>
      <c r="D55" s="115"/>
    </row>
    <row r="56" spans="1:4">
      <c r="A56" s="131" t="s">
        <v>645</v>
      </c>
      <c r="B56" s="131" t="s">
        <v>646</v>
      </c>
      <c r="C56" s="129">
        <v>-811</v>
      </c>
      <c r="D56" s="115"/>
    </row>
    <row r="57" spans="1:4">
      <c r="A57" s="131" t="s">
        <v>647</v>
      </c>
      <c r="B57" s="131" t="s">
        <v>648</v>
      </c>
      <c r="C57" s="129">
        <v>-1442.5</v>
      </c>
      <c r="D57" s="115"/>
    </row>
    <row r="58" spans="1:4">
      <c r="A58" s="131" t="s">
        <v>649</v>
      </c>
      <c r="B58" s="131" t="s">
        <v>650</v>
      </c>
      <c r="C58" s="129">
        <v>-72426</v>
      </c>
      <c r="D58" s="115"/>
    </row>
    <row r="59" spans="1:4">
      <c r="A59" s="131" t="s">
        <v>651</v>
      </c>
      <c r="B59" s="131" t="s">
        <v>652</v>
      </c>
      <c r="C59" s="129">
        <v>-388899</v>
      </c>
      <c r="D59" s="115"/>
    </row>
    <row r="60" spans="1:4">
      <c r="A60" s="131" t="s">
        <v>653</v>
      </c>
      <c r="B60" s="131" t="s">
        <v>654</v>
      </c>
      <c r="C60" s="129">
        <v>-309248</v>
      </c>
      <c r="D60" s="115"/>
    </row>
    <row r="61" spans="1:4">
      <c r="A61" s="131" t="s">
        <v>655</v>
      </c>
      <c r="B61" s="131" t="s">
        <v>656</v>
      </c>
      <c r="C61" s="129">
        <v>-32132.21</v>
      </c>
      <c r="D61" s="115"/>
    </row>
    <row r="62" spans="1:4">
      <c r="A62" s="131" t="s">
        <v>657</v>
      </c>
      <c r="B62" s="131" t="s">
        <v>658</v>
      </c>
      <c r="C62" s="129">
        <v>-170118.5</v>
      </c>
      <c r="D62" s="115"/>
    </row>
    <row r="63" spans="1:4">
      <c r="A63" s="131" t="s">
        <v>659</v>
      </c>
      <c r="B63" s="131" t="s">
        <v>660</v>
      </c>
      <c r="C63" s="129">
        <v>-116366.14</v>
      </c>
      <c r="D63" s="115"/>
    </row>
    <row r="64" spans="1:4">
      <c r="A64" s="131" t="s">
        <v>661</v>
      </c>
      <c r="B64" s="131" t="s">
        <v>662</v>
      </c>
      <c r="C64" s="129">
        <v>-121132</v>
      </c>
      <c r="D64" s="115"/>
    </row>
    <row r="65" spans="1:4">
      <c r="A65" s="131" t="s">
        <v>663</v>
      </c>
      <c r="B65" s="131" t="s">
        <v>664</v>
      </c>
      <c r="C65" s="129">
        <v>-72212</v>
      </c>
      <c r="D65" s="115"/>
    </row>
    <row r="66" spans="1:4">
      <c r="A66" s="131" t="s">
        <v>665</v>
      </c>
      <c r="B66" s="131" t="s">
        <v>666</v>
      </c>
      <c r="C66" s="129">
        <v>-125250</v>
      </c>
      <c r="D66" s="115"/>
    </row>
    <row r="67" spans="1:4">
      <c r="A67" s="131" t="s">
        <v>667</v>
      </c>
      <c r="B67" s="131" t="s">
        <v>668</v>
      </c>
      <c r="C67" s="129">
        <v>-14121.85</v>
      </c>
      <c r="D67" s="115"/>
    </row>
    <row r="68" spans="1:4">
      <c r="A68" s="131" t="s">
        <v>669</v>
      </c>
      <c r="B68" s="131" t="s">
        <v>670</v>
      </c>
      <c r="C68" s="129">
        <v>-172270.52</v>
      </c>
      <c r="D68" s="115"/>
    </row>
    <row r="69" spans="1:4">
      <c r="A69" s="131" t="s">
        <v>671</v>
      </c>
      <c r="B69" s="131" t="s">
        <v>672</v>
      </c>
      <c r="C69" s="129">
        <v>-756261.19</v>
      </c>
      <c r="D69" s="115"/>
    </row>
    <row r="70" spans="1:4">
      <c r="A70" s="131" t="s">
        <v>673</v>
      </c>
      <c r="B70" s="131" t="s">
        <v>674</v>
      </c>
      <c r="C70" s="129">
        <v>-190061.2</v>
      </c>
      <c r="D70" s="115"/>
    </row>
    <row r="71" spans="1:4">
      <c r="A71" s="131" t="s">
        <v>675</v>
      </c>
      <c r="B71" s="131" t="s">
        <v>676</v>
      </c>
      <c r="C71" s="129">
        <v>-78758.179999999993</v>
      </c>
      <c r="D71" s="115"/>
    </row>
    <row r="72" spans="1:4">
      <c r="A72" s="131" t="s">
        <v>677</v>
      </c>
      <c r="B72" s="131" t="s">
        <v>678</v>
      </c>
      <c r="C72" s="129">
        <v>-64986.879999999997</v>
      </c>
      <c r="D72" s="115"/>
    </row>
    <row r="73" spans="1:4">
      <c r="A73" s="131" t="s">
        <v>679</v>
      </c>
      <c r="B73" s="131" t="s">
        <v>680</v>
      </c>
      <c r="C73" s="129">
        <v>-105980</v>
      </c>
      <c r="D73" s="115"/>
    </row>
    <row r="74" spans="1:4">
      <c r="A74" s="131" t="s">
        <v>681</v>
      </c>
      <c r="B74" s="131" t="s">
        <v>682</v>
      </c>
      <c r="C74" s="129">
        <v>-659108.65</v>
      </c>
      <c r="D74" s="115"/>
    </row>
    <row r="75" spans="1:4">
      <c r="A75" s="131" t="s">
        <v>683</v>
      </c>
      <c r="B75" s="131" t="s">
        <v>684</v>
      </c>
      <c r="C75" s="129">
        <v>-7200</v>
      </c>
      <c r="D75" s="115"/>
    </row>
    <row r="76" spans="1:4">
      <c r="A76" s="131" t="s">
        <v>685</v>
      </c>
      <c r="B76" s="131" t="s">
        <v>686</v>
      </c>
      <c r="C76" s="129">
        <v>-16806.47</v>
      </c>
      <c r="D76" s="115"/>
    </row>
    <row r="77" spans="1:4">
      <c r="A77" s="131" t="s">
        <v>687</v>
      </c>
      <c r="B77" s="131" t="s">
        <v>688</v>
      </c>
      <c r="C77" s="129">
        <v>-165669.93</v>
      </c>
      <c r="D77" s="115"/>
    </row>
    <row r="78" spans="1:4">
      <c r="A78" s="131" t="s">
        <v>689</v>
      </c>
      <c r="B78" s="131" t="s">
        <v>690</v>
      </c>
      <c r="C78" s="129">
        <v>-24600</v>
      </c>
      <c r="D78" s="115"/>
    </row>
    <row r="79" spans="1:4">
      <c r="A79" s="131" t="s">
        <v>691</v>
      </c>
      <c r="B79" s="131" t="s">
        <v>692</v>
      </c>
      <c r="C79" s="129">
        <v>-1213780.94</v>
      </c>
      <c r="D79" s="115"/>
    </row>
    <row r="80" spans="1:4">
      <c r="A80" s="131" t="s">
        <v>693</v>
      </c>
      <c r="B80" s="131" t="s">
        <v>694</v>
      </c>
      <c r="C80" s="129">
        <v>-1040</v>
      </c>
      <c r="D80" s="115"/>
    </row>
    <row r="81" spans="1:4">
      <c r="A81" s="131" t="s">
        <v>695</v>
      </c>
      <c r="B81" s="131" t="s">
        <v>696</v>
      </c>
      <c r="C81" s="129">
        <v>-43635.4</v>
      </c>
      <c r="D81" s="115"/>
    </row>
    <row r="82" spans="1:4">
      <c r="A82" s="131" t="s">
        <v>697</v>
      </c>
      <c r="B82" s="131" t="s">
        <v>698</v>
      </c>
      <c r="C82" s="129">
        <v>-153518</v>
      </c>
      <c r="D82" s="115"/>
    </row>
    <row r="83" spans="1:4">
      <c r="A83" s="131" t="s">
        <v>699</v>
      </c>
      <c r="B83" s="131" t="s">
        <v>700</v>
      </c>
      <c r="C83" s="129">
        <v>-267440.09000000003</v>
      </c>
      <c r="D83" s="115"/>
    </row>
    <row r="84" spans="1:4">
      <c r="A84" s="131" t="s">
        <v>701</v>
      </c>
      <c r="B84" s="131" t="s">
        <v>702</v>
      </c>
      <c r="C84" s="129">
        <v>-24599.67</v>
      </c>
      <c r="D84" s="115"/>
    </row>
    <row r="85" spans="1:4">
      <c r="A85" s="131" t="s">
        <v>703</v>
      </c>
      <c r="B85" s="131" t="s">
        <v>704</v>
      </c>
      <c r="C85" s="129">
        <v>-2358929.4500000002</v>
      </c>
      <c r="D85" s="115"/>
    </row>
    <row r="86" spans="1:4">
      <c r="A86" s="131" t="s">
        <v>705</v>
      </c>
      <c r="B86" s="131" t="s">
        <v>706</v>
      </c>
      <c r="C86" s="129">
        <v>-749877.88</v>
      </c>
      <c r="D86" s="115"/>
    </row>
    <row r="87" spans="1:4">
      <c r="A87" s="131"/>
      <c r="B87" s="131"/>
      <c r="C87" s="129"/>
      <c r="D87" s="115"/>
    </row>
    <row r="88" spans="1:4" s="7" customFormat="1">
      <c r="A88" s="146"/>
      <c r="B88" s="146" t="s">
        <v>229</v>
      </c>
      <c r="C88" s="126">
        <f>SUM(C8:C87)</f>
        <v>-41500791.170000024</v>
      </c>
      <c r="D88" s="137"/>
    </row>
    <row r="89" spans="1:4" s="7" customFormat="1">
      <c r="A89" s="47"/>
      <c r="B89" s="47"/>
      <c r="C89" s="10"/>
      <c r="D89" s="10"/>
    </row>
    <row r="90" spans="1:4" s="7" customFormat="1">
      <c r="A90" s="47"/>
      <c r="B90" s="47"/>
      <c r="C90" s="10"/>
      <c r="D90" s="10"/>
    </row>
    <row r="91" spans="1:4">
      <c r="A91" s="48"/>
      <c r="B91" s="48"/>
      <c r="C91" s="34"/>
      <c r="D91" s="34"/>
    </row>
    <row r="92" spans="1:4" ht="21.75" customHeight="1">
      <c r="A92" s="204" t="s">
        <v>228</v>
      </c>
      <c r="B92" s="204"/>
      <c r="C92" s="232"/>
      <c r="D92" s="84" t="s">
        <v>227</v>
      </c>
    </row>
    <row r="93" spans="1:4">
      <c r="A93" s="210"/>
      <c r="B93" s="210"/>
      <c r="C93" s="211"/>
      <c r="D93" s="231"/>
    </row>
    <row r="94" spans="1:4" ht="15" customHeight="1">
      <c r="A94" s="121" t="s">
        <v>45</v>
      </c>
      <c r="B94" s="120" t="s">
        <v>46</v>
      </c>
      <c r="C94" s="118" t="s">
        <v>116</v>
      </c>
      <c r="D94" s="118" t="s">
        <v>135</v>
      </c>
    </row>
    <row r="95" spans="1:4">
      <c r="A95" s="131" t="s">
        <v>707</v>
      </c>
      <c r="B95" s="131" t="s">
        <v>708</v>
      </c>
      <c r="C95" s="129">
        <v>-48001733.990000002</v>
      </c>
      <c r="D95" s="115"/>
    </row>
    <row r="96" spans="1:4">
      <c r="A96" s="131" t="s">
        <v>709</v>
      </c>
      <c r="B96" s="131" t="s">
        <v>710</v>
      </c>
      <c r="C96" s="129">
        <v>-11005452.68</v>
      </c>
      <c r="D96" s="115"/>
    </row>
    <row r="97" spans="1:4">
      <c r="A97" s="131" t="s">
        <v>711</v>
      </c>
      <c r="B97" s="131" t="s">
        <v>712</v>
      </c>
      <c r="C97" s="129">
        <v>-1361575.77</v>
      </c>
      <c r="D97" s="115"/>
    </row>
    <row r="98" spans="1:4">
      <c r="A98" s="131" t="s">
        <v>713</v>
      </c>
      <c r="B98" s="131" t="s">
        <v>714</v>
      </c>
      <c r="C98" s="129">
        <v>-837348.76</v>
      </c>
      <c r="D98" s="115"/>
    </row>
    <row r="99" spans="1:4">
      <c r="A99" s="131" t="s">
        <v>715</v>
      </c>
      <c r="B99" s="131" t="s">
        <v>716</v>
      </c>
      <c r="C99" s="129">
        <v>-448058.52</v>
      </c>
      <c r="D99" s="115"/>
    </row>
    <row r="100" spans="1:4">
      <c r="A100" s="131" t="s">
        <v>717</v>
      </c>
      <c r="B100" s="131" t="s">
        <v>718</v>
      </c>
      <c r="C100" s="129">
        <v>-2380282.34</v>
      </c>
      <c r="D100" s="115"/>
    </row>
    <row r="101" spans="1:4">
      <c r="A101" s="131" t="s">
        <v>719</v>
      </c>
      <c r="B101" s="131" t="s">
        <v>720</v>
      </c>
      <c r="C101" s="129">
        <v>-3354689.45</v>
      </c>
      <c r="D101" s="115"/>
    </row>
    <row r="102" spans="1:4">
      <c r="A102" s="131" t="s">
        <v>721</v>
      </c>
      <c r="B102" s="131" t="s">
        <v>722</v>
      </c>
      <c r="C102" s="129">
        <v>-151176.29999999999</v>
      </c>
      <c r="D102" s="115"/>
    </row>
    <row r="103" spans="1:4">
      <c r="A103" s="131" t="s">
        <v>723</v>
      </c>
      <c r="B103" s="131" t="s">
        <v>724</v>
      </c>
      <c r="C103" s="129">
        <v>-1672460</v>
      </c>
      <c r="D103" s="115"/>
    </row>
    <row r="104" spans="1:4">
      <c r="A104" s="131" t="s">
        <v>725</v>
      </c>
      <c r="B104" s="131" t="s">
        <v>726</v>
      </c>
      <c r="C104" s="129">
        <v>-14459.42</v>
      </c>
      <c r="D104" s="115"/>
    </row>
    <row r="105" spans="1:4">
      <c r="A105" s="131" t="s">
        <v>727</v>
      </c>
      <c r="B105" s="131" t="s">
        <v>728</v>
      </c>
      <c r="C105" s="129">
        <v>-69717474</v>
      </c>
      <c r="D105" s="115"/>
    </row>
    <row r="106" spans="1:4">
      <c r="A106" s="131" t="s">
        <v>729</v>
      </c>
      <c r="B106" s="131" t="s">
        <v>730</v>
      </c>
      <c r="C106" s="129">
        <v>-43639230</v>
      </c>
      <c r="D106" s="115"/>
    </row>
    <row r="107" spans="1:4">
      <c r="A107" s="131" t="s">
        <v>731</v>
      </c>
      <c r="B107" s="131" t="s">
        <v>732</v>
      </c>
      <c r="C107" s="129">
        <v>-10629487.880000001</v>
      </c>
      <c r="D107" s="115"/>
    </row>
    <row r="108" spans="1:4">
      <c r="A108" s="131" t="s">
        <v>733</v>
      </c>
      <c r="B108" s="131" t="s">
        <v>734</v>
      </c>
      <c r="C108" s="129">
        <v>-5665139.6699999999</v>
      </c>
      <c r="D108" s="115"/>
    </row>
    <row r="109" spans="1:4">
      <c r="A109" s="131"/>
      <c r="B109" s="131"/>
      <c r="C109" s="129"/>
      <c r="D109" s="115"/>
    </row>
    <row r="110" spans="1:4">
      <c r="A110" s="131"/>
      <c r="B110" s="131"/>
      <c r="C110" s="129"/>
      <c r="D110" s="115"/>
    </row>
    <row r="111" spans="1:4">
      <c r="A111" s="131"/>
      <c r="B111" s="131"/>
      <c r="C111" s="129"/>
      <c r="D111" s="115"/>
    </row>
    <row r="112" spans="1:4">
      <c r="A112" s="131"/>
      <c r="B112" s="131"/>
      <c r="C112" s="129"/>
      <c r="D112" s="115"/>
    </row>
    <row r="113" spans="1:4">
      <c r="A113" s="131"/>
      <c r="B113" s="131"/>
      <c r="C113" s="129"/>
      <c r="D113" s="115"/>
    </row>
    <row r="114" spans="1:4">
      <c r="A114" s="131"/>
      <c r="B114" s="131"/>
      <c r="C114" s="129"/>
      <c r="D114" s="115"/>
    </row>
    <row r="115" spans="1:4">
      <c r="A115" s="131"/>
      <c r="B115" s="131"/>
      <c r="C115" s="129"/>
      <c r="D115" s="115"/>
    </row>
    <row r="116" spans="1:4">
      <c r="A116" s="131"/>
      <c r="B116" s="131"/>
      <c r="C116" s="129"/>
      <c r="D116" s="115"/>
    </row>
    <row r="117" spans="1:4">
      <c r="A117" s="131"/>
      <c r="B117" s="131"/>
      <c r="C117" s="129"/>
      <c r="D117" s="115"/>
    </row>
    <row r="118" spans="1:4">
      <c r="A118" s="131"/>
      <c r="B118" s="131"/>
      <c r="C118" s="129"/>
      <c r="D118" s="115"/>
    </row>
    <row r="119" spans="1:4">
      <c r="A119" s="131"/>
      <c r="B119" s="131"/>
      <c r="C119" s="129"/>
      <c r="D119" s="115"/>
    </row>
    <row r="120" spans="1:4">
      <c r="A120" s="131"/>
      <c r="B120" s="131"/>
      <c r="C120" s="129"/>
      <c r="D120" s="115"/>
    </row>
    <row r="121" spans="1:4">
      <c r="A121" s="131"/>
      <c r="B121" s="131"/>
      <c r="C121" s="129"/>
      <c r="D121" s="115"/>
    </row>
    <row r="122" spans="1:4">
      <c r="A122" s="131"/>
      <c r="B122" s="131"/>
      <c r="C122" s="129"/>
      <c r="D122" s="115"/>
    </row>
    <row r="123" spans="1:4">
      <c r="A123" s="131"/>
      <c r="B123" s="131"/>
      <c r="C123" s="129"/>
      <c r="D123" s="115"/>
    </row>
    <row r="124" spans="1:4">
      <c r="A124" s="131"/>
      <c r="B124" s="131"/>
      <c r="C124" s="129"/>
      <c r="D124" s="115"/>
    </row>
    <row r="125" spans="1:4">
      <c r="A125" s="131"/>
      <c r="B125" s="131"/>
      <c r="C125" s="129"/>
      <c r="D125" s="115"/>
    </row>
    <row r="126" spans="1:4">
      <c r="A126" s="131"/>
      <c r="B126" s="131"/>
      <c r="C126" s="129"/>
      <c r="D126" s="115"/>
    </row>
    <row r="127" spans="1:4">
      <c r="A127" s="131"/>
      <c r="B127" s="131"/>
      <c r="C127" s="129"/>
      <c r="D127" s="115"/>
    </row>
    <row r="128" spans="1:4">
      <c r="A128" s="131"/>
      <c r="B128" s="131"/>
      <c r="C128" s="129"/>
      <c r="D128" s="115"/>
    </row>
    <row r="129" spans="1:4">
      <c r="A129" s="131"/>
      <c r="B129" s="131"/>
      <c r="C129" s="129"/>
      <c r="D129" s="115"/>
    </row>
    <row r="130" spans="1:4">
      <c r="A130" s="131"/>
      <c r="B130" s="131"/>
      <c r="C130" s="129"/>
      <c r="D130" s="115"/>
    </row>
    <row r="131" spans="1:4">
      <c r="A131" s="131"/>
      <c r="B131" s="131"/>
      <c r="C131" s="129"/>
      <c r="D131" s="115"/>
    </row>
    <row r="132" spans="1:4">
      <c r="A132" s="146"/>
      <c r="B132" s="146" t="s">
        <v>226</v>
      </c>
      <c r="C132" s="126">
        <f>SUM(C95:C131)</f>
        <v>-198878568.78</v>
      </c>
      <c r="D132" s="137"/>
    </row>
    <row r="133" spans="1:4">
      <c r="A133" s="48"/>
      <c r="B133" s="48"/>
      <c r="C133" s="34"/>
      <c r="D133" s="34"/>
    </row>
    <row r="134" spans="1:4">
      <c r="A134" s="48"/>
      <c r="B134" s="48"/>
      <c r="C134" s="34"/>
      <c r="D134" s="34"/>
    </row>
    <row r="135" spans="1:4">
      <c r="A135" s="48"/>
      <c r="B135" s="48"/>
      <c r="C135" s="34"/>
      <c r="D135" s="34"/>
    </row>
    <row r="136" spans="1:4">
      <c r="A136" s="48"/>
      <c r="B136" s="48"/>
      <c r="C136" s="34"/>
      <c r="D136" s="34"/>
    </row>
    <row r="137" spans="1:4">
      <c r="A137" s="48"/>
      <c r="B137" s="48"/>
      <c r="C137" s="34"/>
      <c r="D137" s="34"/>
    </row>
    <row r="138" spans="1:4">
      <c r="A138" s="48"/>
      <c r="B138" s="48"/>
      <c r="C138" s="34"/>
      <c r="D138" s="34"/>
    </row>
    <row r="139" spans="1:4">
      <c r="A139" s="48"/>
      <c r="B139" s="48"/>
      <c r="C139" s="34"/>
      <c r="D139" s="34"/>
    </row>
    <row r="140" spans="1:4">
      <c r="A140" s="48"/>
      <c r="B140" s="48"/>
      <c r="C140" s="34"/>
      <c r="D140" s="34"/>
    </row>
    <row r="141" spans="1:4">
      <c r="A141" s="48"/>
      <c r="B141" s="48"/>
      <c r="C141" s="34"/>
      <c r="D141" s="34"/>
    </row>
    <row r="142" spans="1:4">
      <c r="A142" s="48"/>
      <c r="B142" s="48"/>
      <c r="C142" s="34"/>
      <c r="D142" s="34"/>
    </row>
    <row r="143" spans="1:4">
      <c r="A143" s="48"/>
      <c r="B143" s="48"/>
      <c r="C143" s="34"/>
      <c r="D143" s="34"/>
    </row>
    <row r="144" spans="1:4">
      <c r="A144" s="48"/>
      <c r="B144" s="48"/>
      <c r="C144" s="34"/>
      <c r="D144" s="34"/>
    </row>
    <row r="145" spans="1:4">
      <c r="A145" s="48"/>
      <c r="B145" s="48"/>
      <c r="C145" s="34"/>
      <c r="D145" s="34"/>
    </row>
    <row r="146" spans="1:4">
      <c r="A146" s="48"/>
      <c r="B146" s="48"/>
      <c r="C146" s="34"/>
      <c r="D146" s="34"/>
    </row>
    <row r="147" spans="1:4">
      <c r="A147" s="48"/>
      <c r="B147" s="48"/>
      <c r="C147" s="34"/>
      <c r="D147" s="34"/>
    </row>
    <row r="148" spans="1:4">
      <c r="A148" s="48"/>
      <c r="B148" s="48"/>
      <c r="C148" s="34"/>
      <c r="D148" s="34"/>
    </row>
    <row r="149" spans="1:4">
      <c r="A149" s="48"/>
      <c r="B149" s="48"/>
      <c r="C149" s="34"/>
      <c r="D149" s="34"/>
    </row>
  </sheetData>
  <dataValidations count="4">
    <dataValidation allowBlank="1" showInputMessage="1" showErrorMessage="1" prompt="Saldo final de la Información Financiera Trimestral que se presenta (trimestral: 1er, 2do, 3ro. o 4to.)." sqref="C7 C94"/>
    <dataValidation allowBlank="1" showInputMessage="1" showErrorMessage="1" prompt="Corresponde al número de la cuenta de acuerdo al Plan de Cuentas emitido por el CONAC (DOF 23/12/2015)." sqref="A7 A94"/>
    <dataValidation allowBlank="1" showInputMessage="1" showErrorMessage="1" prompt="Corresponde al nombre o descripción de la cuenta de acuerdo al Plan de Cuentas emitido por el CONAC." sqref="B7 B94"/>
    <dataValidation allowBlank="1" showInputMessage="1" showErrorMessage="1" prompt="Características cualitativas significativas que les impacten financieramente." sqref="D7 D94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workbookViewId="0">
      <selection sqref="A1:E14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>
      <c r="A1" s="20" t="s">
        <v>43</v>
      </c>
      <c r="B1" s="20"/>
      <c r="C1" s="4"/>
      <c r="E1" s="5"/>
    </row>
    <row r="2" spans="1:5">
      <c r="A2" s="20" t="s">
        <v>0</v>
      </c>
      <c r="B2" s="20"/>
      <c r="C2" s="4"/>
    </row>
    <row r="3" spans="1:5">
      <c r="A3" s="11"/>
      <c r="B3" s="11"/>
      <c r="C3" s="21"/>
      <c r="D3" s="11"/>
      <c r="E3" s="11"/>
    </row>
    <row r="4" spans="1:5">
      <c r="A4" s="11"/>
      <c r="B4" s="11"/>
      <c r="C4" s="21"/>
      <c r="D4" s="11"/>
      <c r="E4" s="11"/>
    </row>
    <row r="5" spans="1:5" ht="11.25" customHeight="1">
      <c r="A5" s="204" t="s">
        <v>234</v>
      </c>
      <c r="B5" s="204"/>
      <c r="C5" s="21"/>
      <c r="E5" s="84" t="s">
        <v>233</v>
      </c>
    </row>
    <row r="6" spans="1:5">
      <c r="A6" s="210"/>
      <c r="B6" s="210"/>
      <c r="C6" s="211"/>
      <c r="D6" s="210"/>
      <c r="E6" s="231"/>
    </row>
    <row r="7" spans="1:5" ht="15" customHeight="1">
      <c r="A7" s="121" t="s">
        <v>45</v>
      </c>
      <c r="B7" s="120" t="s">
        <v>46</v>
      </c>
      <c r="C7" s="118" t="s">
        <v>116</v>
      </c>
      <c r="D7" s="238" t="s">
        <v>213</v>
      </c>
      <c r="E7" s="118" t="s">
        <v>135</v>
      </c>
    </row>
    <row r="8" spans="1:5">
      <c r="A8" s="237" t="s">
        <v>391</v>
      </c>
      <c r="B8" s="237" t="s">
        <v>391</v>
      </c>
      <c r="C8" s="236"/>
      <c r="D8" s="235"/>
      <c r="E8" s="235"/>
    </row>
    <row r="9" spans="1:5">
      <c r="A9" s="237"/>
      <c r="B9" s="237"/>
      <c r="C9" s="236"/>
      <c r="D9" s="235"/>
      <c r="E9" s="235"/>
    </row>
    <row r="10" spans="1:5">
      <c r="A10" s="237"/>
      <c r="B10" s="237"/>
      <c r="C10" s="236"/>
      <c r="D10" s="235"/>
      <c r="E10" s="235"/>
    </row>
    <row r="11" spans="1:5">
      <c r="A11" s="237"/>
      <c r="B11" s="237"/>
      <c r="C11" s="236"/>
      <c r="D11" s="235"/>
      <c r="E11" s="235"/>
    </row>
    <row r="12" spans="1:5">
      <c r="A12" s="237"/>
      <c r="B12" s="237"/>
      <c r="C12" s="236"/>
      <c r="D12" s="235"/>
      <c r="E12" s="235"/>
    </row>
    <row r="13" spans="1:5">
      <c r="A13" s="237"/>
      <c r="B13" s="237"/>
      <c r="C13" s="236"/>
      <c r="D13" s="235"/>
      <c r="E13" s="235"/>
    </row>
    <row r="14" spans="1:5">
      <c r="A14" s="234"/>
      <c r="B14" s="146" t="s">
        <v>232</v>
      </c>
      <c r="C14" s="113">
        <f>SUM(C8:C13)</f>
        <v>0</v>
      </c>
      <c r="D14" s="233"/>
      <c r="E14" s="23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SheetLayoutView="100" workbookViewId="0">
      <selection sqref="A1:E109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>
      <c r="A1" s="20" t="s">
        <v>43</v>
      </c>
      <c r="B1" s="20"/>
      <c r="C1" s="21"/>
      <c r="D1" s="251"/>
      <c r="E1" s="5"/>
    </row>
    <row r="2" spans="1:8" s="11" customFormat="1" ht="11.25" customHeight="1">
      <c r="A2" s="20" t="s">
        <v>0</v>
      </c>
      <c r="B2" s="20"/>
      <c r="C2" s="21"/>
      <c r="D2" s="251"/>
      <c r="E2" s="33"/>
    </row>
    <row r="3" spans="1:8" s="11" customFormat="1" ht="10.5" customHeight="1">
      <c r="C3" s="21"/>
      <c r="D3" s="251"/>
      <c r="E3" s="33"/>
    </row>
    <row r="4" spans="1:8" s="11" customFormat="1" ht="10.5" customHeight="1">
      <c r="C4" s="21"/>
      <c r="D4" s="251"/>
      <c r="E4" s="33"/>
    </row>
    <row r="5" spans="1:8" s="11" customFormat="1" ht="11.25" customHeight="1">
      <c r="A5" s="110" t="s">
        <v>239</v>
      </c>
      <c r="B5" s="110"/>
      <c r="C5" s="21"/>
      <c r="D5" s="250"/>
      <c r="E5" s="249" t="s">
        <v>238</v>
      </c>
    </row>
    <row r="6" spans="1:8" ht="11.25" customHeight="1">
      <c r="A6" s="144"/>
      <c r="B6" s="144"/>
      <c r="C6" s="142"/>
      <c r="D6" s="248"/>
      <c r="E6" s="3"/>
      <c r="F6" s="72"/>
      <c r="G6" s="72"/>
      <c r="H6" s="72"/>
    </row>
    <row r="7" spans="1:8" ht="15" customHeight="1">
      <c r="A7" s="121" t="s">
        <v>45</v>
      </c>
      <c r="B7" s="120" t="s">
        <v>46</v>
      </c>
      <c r="C7" s="118" t="s">
        <v>116</v>
      </c>
      <c r="D7" s="247" t="s">
        <v>237</v>
      </c>
      <c r="E7" s="246" t="s">
        <v>236</v>
      </c>
      <c r="F7" s="72"/>
      <c r="G7" s="72"/>
      <c r="H7" s="72"/>
    </row>
    <row r="8" spans="1:8">
      <c r="A8" s="131" t="s">
        <v>735</v>
      </c>
      <c r="B8" s="131" t="s">
        <v>736</v>
      </c>
      <c r="C8" s="147">
        <v>2845792.62</v>
      </c>
      <c r="D8" s="245">
        <f>C8/C109</f>
        <v>2.7164794860715227E-2</v>
      </c>
      <c r="E8" s="244"/>
    </row>
    <row r="9" spans="1:8">
      <c r="A9" s="131" t="s">
        <v>737</v>
      </c>
      <c r="B9" s="131" t="s">
        <v>738</v>
      </c>
      <c r="C9" s="147">
        <v>21259339.109999999</v>
      </c>
      <c r="D9" s="245">
        <f>C9/C109</f>
        <v>0.20293312370650893</v>
      </c>
      <c r="E9" s="244"/>
    </row>
    <row r="10" spans="1:8">
      <c r="A10" s="131" t="s">
        <v>739</v>
      </c>
      <c r="B10" s="131" t="s">
        <v>740</v>
      </c>
      <c r="C10" s="147">
        <v>11316643.130000001</v>
      </c>
      <c r="D10" s="245">
        <f>C10/C109</f>
        <v>0.10802413604487184</v>
      </c>
      <c r="E10" s="244"/>
    </row>
    <row r="11" spans="1:8">
      <c r="A11" s="131" t="s">
        <v>741</v>
      </c>
      <c r="B11" s="131" t="s">
        <v>742</v>
      </c>
      <c r="C11" s="147">
        <v>2653669.2000000002</v>
      </c>
      <c r="D11" s="245">
        <f>C11/C109</f>
        <v>2.5330861756960452E-2</v>
      </c>
      <c r="E11" s="244"/>
    </row>
    <row r="12" spans="1:8">
      <c r="A12" s="131" t="s">
        <v>743</v>
      </c>
      <c r="B12" s="131" t="s">
        <v>744</v>
      </c>
      <c r="C12" s="147">
        <v>28275</v>
      </c>
      <c r="D12" s="245">
        <f>C12/C109</f>
        <v>2.6990180847637554E-4</v>
      </c>
      <c r="E12" s="244"/>
    </row>
    <row r="13" spans="1:8">
      <c r="A13" s="131" t="s">
        <v>745</v>
      </c>
      <c r="B13" s="131" t="s">
        <v>746</v>
      </c>
      <c r="C13" s="147">
        <v>459853.6</v>
      </c>
      <c r="D13" s="245">
        <f>C13/C109</f>
        <v>4.3895780114720359E-3</v>
      </c>
      <c r="E13" s="244"/>
    </row>
    <row r="14" spans="1:8">
      <c r="A14" s="131" t="s">
        <v>747</v>
      </c>
      <c r="B14" s="131" t="s">
        <v>748</v>
      </c>
      <c r="C14" s="147">
        <v>454302.42</v>
      </c>
      <c r="D14" s="245">
        <f>C14/C109</f>
        <v>4.3365886738530122E-3</v>
      </c>
      <c r="E14" s="244"/>
    </row>
    <row r="15" spans="1:8">
      <c r="A15" s="131" t="s">
        <v>749</v>
      </c>
      <c r="B15" s="131" t="s">
        <v>750</v>
      </c>
      <c r="C15" s="147">
        <v>902245.45</v>
      </c>
      <c r="D15" s="245">
        <f>C15/C109</f>
        <v>8.6124731616120699E-3</v>
      </c>
      <c r="E15" s="244"/>
    </row>
    <row r="16" spans="1:8">
      <c r="A16" s="131" t="s">
        <v>751</v>
      </c>
      <c r="B16" s="131" t="s">
        <v>752</v>
      </c>
      <c r="C16" s="147">
        <v>84900.65</v>
      </c>
      <c r="D16" s="245">
        <f>C16/C109</f>
        <v>8.1042754998478489E-4</v>
      </c>
      <c r="E16" s="244"/>
    </row>
    <row r="17" spans="1:5">
      <c r="A17" s="131" t="s">
        <v>753</v>
      </c>
      <c r="B17" s="131" t="s">
        <v>754</v>
      </c>
      <c r="C17" s="147">
        <v>768083.02</v>
      </c>
      <c r="D17" s="245">
        <f>C17/C109</f>
        <v>7.3318124193809424E-3</v>
      </c>
      <c r="E17" s="244"/>
    </row>
    <row r="18" spans="1:5">
      <c r="A18" s="131" t="s">
        <v>755</v>
      </c>
      <c r="B18" s="131" t="s">
        <v>756</v>
      </c>
      <c r="C18" s="147">
        <v>3787572.57</v>
      </c>
      <c r="D18" s="245">
        <f>C18/C109</f>
        <v>3.6154648501450518E-2</v>
      </c>
      <c r="E18" s="244"/>
    </row>
    <row r="19" spans="1:5">
      <c r="A19" s="131" t="s">
        <v>757</v>
      </c>
      <c r="B19" s="131" t="s">
        <v>758</v>
      </c>
      <c r="C19" s="147">
        <v>798929.3</v>
      </c>
      <c r="D19" s="245">
        <f>C19/C109</f>
        <v>7.6262586353586133E-3</v>
      </c>
      <c r="E19" s="244"/>
    </row>
    <row r="20" spans="1:5">
      <c r="A20" s="131" t="s">
        <v>759</v>
      </c>
      <c r="B20" s="131" t="s">
        <v>760</v>
      </c>
      <c r="C20" s="147">
        <v>286524.19</v>
      </c>
      <c r="D20" s="245">
        <f>C20/C109</f>
        <v>2.735044988619934E-3</v>
      </c>
      <c r="E20" s="244"/>
    </row>
    <row r="21" spans="1:5">
      <c r="A21" s="131" t="s">
        <v>761</v>
      </c>
      <c r="B21" s="131" t="s">
        <v>762</v>
      </c>
      <c r="C21" s="147">
        <v>423971.25</v>
      </c>
      <c r="D21" s="245">
        <f>C21/C109</f>
        <v>4.0470594913170482E-3</v>
      </c>
      <c r="E21" s="244"/>
    </row>
    <row r="22" spans="1:5">
      <c r="A22" s="131" t="s">
        <v>763</v>
      </c>
      <c r="B22" s="131" t="s">
        <v>764</v>
      </c>
      <c r="C22" s="147">
        <v>201847.65</v>
      </c>
      <c r="D22" s="245">
        <f>C22/C109</f>
        <v>1.9267567028012902E-3</v>
      </c>
      <c r="E22" s="244"/>
    </row>
    <row r="23" spans="1:5">
      <c r="A23" s="131" t="s">
        <v>765</v>
      </c>
      <c r="B23" s="131" t="s">
        <v>766</v>
      </c>
      <c r="C23" s="147">
        <v>6838694.3399999999</v>
      </c>
      <c r="D23" s="245">
        <f>C23/C109</f>
        <v>6.5279433067485529E-2</v>
      </c>
      <c r="E23" s="244"/>
    </row>
    <row r="24" spans="1:5">
      <c r="A24" s="131" t="s">
        <v>767</v>
      </c>
      <c r="B24" s="131" t="s">
        <v>768</v>
      </c>
      <c r="C24" s="147">
        <v>1372926.02</v>
      </c>
      <c r="D24" s="245">
        <f>C24/C109</f>
        <v>1.3105401085845183E-2</v>
      </c>
      <c r="E24" s="244"/>
    </row>
    <row r="25" spans="1:5">
      <c r="A25" s="131" t="s">
        <v>769</v>
      </c>
      <c r="B25" s="131" t="s">
        <v>770</v>
      </c>
      <c r="C25" s="147">
        <v>881009.43</v>
      </c>
      <c r="D25" s="245">
        <f>C25/C109</f>
        <v>8.4097626327759786E-3</v>
      </c>
      <c r="E25" s="244"/>
    </row>
    <row r="26" spans="1:5">
      <c r="A26" s="131" t="s">
        <v>771</v>
      </c>
      <c r="B26" s="131" t="s">
        <v>772</v>
      </c>
      <c r="C26" s="147">
        <v>2073905.46</v>
      </c>
      <c r="D26" s="245">
        <f>C26/C109</f>
        <v>1.9796669646791495E-2</v>
      </c>
      <c r="E26" s="244"/>
    </row>
    <row r="27" spans="1:5">
      <c r="A27" s="131" t="s">
        <v>773</v>
      </c>
      <c r="B27" s="131" t="s">
        <v>774</v>
      </c>
      <c r="C27" s="147">
        <v>157928.06</v>
      </c>
      <c r="D27" s="245">
        <f>C27/C109</f>
        <v>1.5075179134629725E-3</v>
      </c>
      <c r="E27" s="244"/>
    </row>
    <row r="28" spans="1:5">
      <c r="A28" s="131" t="s">
        <v>775</v>
      </c>
      <c r="B28" s="131" t="s">
        <v>776</v>
      </c>
      <c r="C28" s="147">
        <v>409627.33</v>
      </c>
      <c r="D28" s="245">
        <f>C28/C109</f>
        <v>3.9101381845569969E-3</v>
      </c>
      <c r="E28" s="244"/>
    </row>
    <row r="29" spans="1:5">
      <c r="A29" s="131" t="s">
        <v>777</v>
      </c>
      <c r="B29" s="131" t="s">
        <v>778</v>
      </c>
      <c r="C29" s="147">
        <v>558236.81000000006</v>
      </c>
      <c r="D29" s="245">
        <f>C29/C109</f>
        <v>5.3287046711611979E-3</v>
      </c>
      <c r="E29" s="244"/>
    </row>
    <row r="30" spans="1:5">
      <c r="A30" s="131" t="s">
        <v>779</v>
      </c>
      <c r="B30" s="131" t="s">
        <v>780</v>
      </c>
      <c r="C30" s="147">
        <v>255617.88</v>
      </c>
      <c r="D30" s="245">
        <f>C30/C109</f>
        <v>2.44002575034119E-3</v>
      </c>
      <c r="E30" s="244"/>
    </row>
    <row r="31" spans="1:5">
      <c r="A31" s="131" t="s">
        <v>781</v>
      </c>
      <c r="B31" s="131" t="s">
        <v>782</v>
      </c>
      <c r="C31" s="147">
        <v>22728.799999999999</v>
      </c>
      <c r="D31" s="245">
        <f>C31/C109</f>
        <v>2.1696000793979998E-4</v>
      </c>
      <c r="E31" s="244"/>
    </row>
    <row r="32" spans="1:5">
      <c r="A32" s="131" t="s">
        <v>783</v>
      </c>
      <c r="B32" s="131" t="s">
        <v>784</v>
      </c>
      <c r="C32" s="147">
        <v>69942.19</v>
      </c>
      <c r="D32" s="245">
        <f>C32/C109</f>
        <v>6.6764009088588047E-4</v>
      </c>
      <c r="E32" s="244"/>
    </row>
    <row r="33" spans="1:5">
      <c r="A33" s="131" t="s">
        <v>785</v>
      </c>
      <c r="B33" s="131" t="s">
        <v>786</v>
      </c>
      <c r="C33" s="147">
        <v>1028343.56</v>
      </c>
      <c r="D33" s="245">
        <f>C33/C109</f>
        <v>9.8161551398420598E-3</v>
      </c>
      <c r="E33" s="244"/>
    </row>
    <row r="34" spans="1:5">
      <c r="A34" s="131" t="s">
        <v>787</v>
      </c>
      <c r="B34" s="131" t="s">
        <v>788</v>
      </c>
      <c r="C34" s="147">
        <v>42705</v>
      </c>
      <c r="D34" s="245">
        <f>C34/C109</f>
        <v>4.0764480038845688E-4</v>
      </c>
      <c r="E34" s="244"/>
    </row>
    <row r="35" spans="1:5">
      <c r="A35" s="131" t="s">
        <v>789</v>
      </c>
      <c r="B35" s="131" t="s">
        <v>790</v>
      </c>
      <c r="C35" s="147">
        <v>55175.07</v>
      </c>
      <c r="D35" s="245">
        <f>C35/C109</f>
        <v>5.2667908667765209E-4</v>
      </c>
      <c r="E35" s="244"/>
    </row>
    <row r="36" spans="1:5">
      <c r="A36" s="131" t="s">
        <v>791</v>
      </c>
      <c r="B36" s="131" t="s">
        <v>792</v>
      </c>
      <c r="C36" s="147">
        <v>2706027.04</v>
      </c>
      <c r="D36" s="245">
        <f>C36/C109</f>
        <v>2.5830648696091016E-2</v>
      </c>
      <c r="E36" s="244"/>
    </row>
    <row r="37" spans="1:5">
      <c r="A37" s="131" t="s">
        <v>793</v>
      </c>
      <c r="B37" s="131" t="s">
        <v>794</v>
      </c>
      <c r="C37" s="147">
        <v>5009898.3099999996</v>
      </c>
      <c r="D37" s="245">
        <f>C37/C109</f>
        <v>4.7822479722431033E-2</v>
      </c>
      <c r="E37" s="244"/>
    </row>
    <row r="38" spans="1:5">
      <c r="A38" s="131" t="s">
        <v>795</v>
      </c>
      <c r="B38" s="131" t="s">
        <v>796</v>
      </c>
      <c r="C38" s="147">
        <v>165977.07</v>
      </c>
      <c r="D38" s="245">
        <f>C38/C109</f>
        <v>1.5843505343451805E-3</v>
      </c>
      <c r="E38" s="244"/>
    </row>
    <row r="39" spans="1:5">
      <c r="A39" s="131" t="s">
        <v>797</v>
      </c>
      <c r="B39" s="131" t="s">
        <v>798</v>
      </c>
      <c r="C39" s="147">
        <v>225060.68</v>
      </c>
      <c r="D39" s="245">
        <f>C39/C109</f>
        <v>2.1483389760892251E-3</v>
      </c>
      <c r="E39" s="244"/>
    </row>
    <row r="40" spans="1:5">
      <c r="A40" s="131" t="s">
        <v>799</v>
      </c>
      <c r="B40" s="131" t="s">
        <v>800</v>
      </c>
      <c r="C40" s="147">
        <v>43493.35</v>
      </c>
      <c r="D40" s="245">
        <f>C40/C109</f>
        <v>4.1517007326953028E-4</v>
      </c>
      <c r="E40" s="244"/>
    </row>
    <row r="41" spans="1:5">
      <c r="A41" s="131" t="s">
        <v>801</v>
      </c>
      <c r="B41" s="131" t="s">
        <v>802</v>
      </c>
      <c r="C41" s="147">
        <v>4415.22</v>
      </c>
      <c r="D41" s="245">
        <f>C41/C109</f>
        <v>4.2145919109498244E-5</v>
      </c>
      <c r="E41" s="244"/>
    </row>
    <row r="42" spans="1:5">
      <c r="A42" s="131" t="s">
        <v>803</v>
      </c>
      <c r="B42" s="131" t="s">
        <v>804</v>
      </c>
      <c r="C42" s="147">
        <v>3635</v>
      </c>
      <c r="D42" s="245">
        <f>C42/C109</f>
        <v>3.4698251947360746E-5</v>
      </c>
      <c r="E42" s="244"/>
    </row>
    <row r="43" spans="1:5">
      <c r="A43" s="131" t="s">
        <v>805</v>
      </c>
      <c r="B43" s="131" t="s">
        <v>806</v>
      </c>
      <c r="C43" s="147">
        <v>1556990.55</v>
      </c>
      <c r="D43" s="245">
        <f>C43/C109</f>
        <v>1.4862407258200766E-2</v>
      </c>
      <c r="E43" s="244"/>
    </row>
    <row r="44" spans="1:5">
      <c r="A44" s="131" t="s">
        <v>807</v>
      </c>
      <c r="B44" s="131" t="s">
        <v>808</v>
      </c>
      <c r="C44" s="147">
        <v>624315</v>
      </c>
      <c r="D44" s="245">
        <f>C44/C109</f>
        <v>5.9594605679550274E-3</v>
      </c>
      <c r="E44" s="244"/>
    </row>
    <row r="45" spans="1:5">
      <c r="A45" s="131" t="s">
        <v>809</v>
      </c>
      <c r="B45" s="131" t="s">
        <v>810</v>
      </c>
      <c r="C45" s="147">
        <v>9189942</v>
      </c>
      <c r="D45" s="245">
        <f>C45/C109</f>
        <v>8.772350010938991E-2</v>
      </c>
      <c r="E45" s="244"/>
    </row>
    <row r="46" spans="1:5">
      <c r="A46" s="131" t="s">
        <v>811</v>
      </c>
      <c r="B46" s="131" t="s">
        <v>812</v>
      </c>
      <c r="C46" s="147">
        <v>236199.23</v>
      </c>
      <c r="D46" s="245">
        <f>C46/C109</f>
        <v>2.254663106550924E-3</v>
      </c>
      <c r="E46" s="244"/>
    </row>
    <row r="47" spans="1:5">
      <c r="A47" s="131" t="s">
        <v>813</v>
      </c>
      <c r="B47" s="131" t="s">
        <v>814</v>
      </c>
      <c r="C47" s="147">
        <v>2399.9899999999998</v>
      </c>
      <c r="D47" s="245">
        <f>C47/C109</f>
        <v>2.2909341868265834E-5</v>
      </c>
      <c r="E47" s="244"/>
    </row>
    <row r="48" spans="1:5">
      <c r="A48" s="131" t="s">
        <v>815</v>
      </c>
      <c r="B48" s="131" t="s">
        <v>816</v>
      </c>
      <c r="C48" s="147">
        <v>62860.4</v>
      </c>
      <c r="D48" s="245">
        <f>C48/C109</f>
        <v>6.0004016415732481E-4</v>
      </c>
      <c r="E48" s="244"/>
    </row>
    <row r="49" spans="1:5">
      <c r="A49" s="131" t="s">
        <v>817</v>
      </c>
      <c r="B49" s="131" t="s">
        <v>818</v>
      </c>
      <c r="C49" s="147">
        <v>970.77</v>
      </c>
      <c r="D49" s="245">
        <f>C49/C109</f>
        <v>9.266581029694468E-6</v>
      </c>
      <c r="E49" s="244"/>
    </row>
    <row r="50" spans="1:5">
      <c r="A50" s="131" t="s">
        <v>819</v>
      </c>
      <c r="B50" s="131" t="s">
        <v>820</v>
      </c>
      <c r="C50" s="147">
        <v>148868.46</v>
      </c>
      <c r="D50" s="245">
        <f>C50/C109</f>
        <v>1.421038605803465E-3</v>
      </c>
      <c r="E50" s="244"/>
    </row>
    <row r="51" spans="1:5">
      <c r="A51" s="131" t="s">
        <v>821</v>
      </c>
      <c r="B51" s="131" t="s">
        <v>822</v>
      </c>
      <c r="C51" s="147">
        <v>387000</v>
      </c>
      <c r="D51" s="245">
        <f>C51/C109</f>
        <v>3.6941467685360687E-3</v>
      </c>
      <c r="E51" s="244"/>
    </row>
    <row r="52" spans="1:5">
      <c r="A52" s="131" t="s">
        <v>823</v>
      </c>
      <c r="B52" s="131" t="s">
        <v>824</v>
      </c>
      <c r="C52" s="147">
        <v>58060</v>
      </c>
      <c r="D52" s="245">
        <f>C52/C109</f>
        <v>5.5421747126926132E-4</v>
      </c>
      <c r="E52" s="244"/>
    </row>
    <row r="53" spans="1:5">
      <c r="A53" s="131" t="s">
        <v>825</v>
      </c>
      <c r="B53" s="131" t="s">
        <v>826</v>
      </c>
      <c r="C53" s="147">
        <v>104400</v>
      </c>
      <c r="D53" s="245">
        <f>C53/C109</f>
        <v>9.9656052360507885E-4</v>
      </c>
      <c r="E53" s="244"/>
    </row>
    <row r="54" spans="1:5">
      <c r="A54" s="131" t="s">
        <v>827</v>
      </c>
      <c r="B54" s="131" t="s">
        <v>828</v>
      </c>
      <c r="C54" s="147">
        <v>401615.2</v>
      </c>
      <c r="D54" s="245">
        <f>C54/C109</f>
        <v>3.8336576053616717E-3</v>
      </c>
      <c r="E54" s="244"/>
    </row>
    <row r="55" spans="1:5">
      <c r="A55" s="131" t="s">
        <v>829</v>
      </c>
      <c r="B55" s="131" t="s">
        <v>830</v>
      </c>
      <c r="C55" s="147">
        <v>571559.68000000005</v>
      </c>
      <c r="D55" s="245">
        <f>C55/C109</f>
        <v>5.4558794441796109E-3</v>
      </c>
      <c r="E55" s="244"/>
    </row>
    <row r="56" spans="1:5">
      <c r="A56" s="131" t="s">
        <v>831</v>
      </c>
      <c r="B56" s="131" t="s">
        <v>832</v>
      </c>
      <c r="C56" s="147">
        <v>34800</v>
      </c>
      <c r="D56" s="245">
        <f>C56/C109</f>
        <v>3.3218684120169299E-4</v>
      </c>
      <c r="E56" s="244"/>
    </row>
    <row r="57" spans="1:5">
      <c r="A57" s="131" t="s">
        <v>833</v>
      </c>
      <c r="B57" s="131" t="s">
        <v>834</v>
      </c>
      <c r="C57" s="147">
        <v>158600</v>
      </c>
      <c r="D57" s="245">
        <f>C57/C109</f>
        <v>1.5139319831778306E-3</v>
      </c>
      <c r="E57" s="244"/>
    </row>
    <row r="58" spans="1:5">
      <c r="A58" s="131" t="s">
        <v>835</v>
      </c>
      <c r="B58" s="131" t="s">
        <v>836</v>
      </c>
      <c r="C58" s="147">
        <v>595000</v>
      </c>
      <c r="D58" s="245">
        <f>C58/C109</f>
        <v>5.6796313366381419E-3</v>
      </c>
      <c r="E58" s="244"/>
    </row>
    <row r="59" spans="1:5">
      <c r="A59" s="131" t="s">
        <v>837</v>
      </c>
      <c r="B59" s="131" t="s">
        <v>838</v>
      </c>
      <c r="C59" s="147">
        <v>87919.22</v>
      </c>
      <c r="D59" s="245">
        <f>C59/C109</f>
        <v>8.3924160841139972E-4</v>
      </c>
      <c r="E59" s="244"/>
    </row>
    <row r="60" spans="1:5">
      <c r="A60" s="131" t="s">
        <v>839</v>
      </c>
      <c r="B60" s="131" t="s">
        <v>840</v>
      </c>
      <c r="C60" s="147">
        <v>1070761.6100000001</v>
      </c>
      <c r="D60" s="245">
        <f>C60/C109</f>
        <v>1.0221060830630435E-2</v>
      </c>
      <c r="E60" s="244"/>
    </row>
    <row r="61" spans="1:5">
      <c r="A61" s="131" t="s">
        <v>841</v>
      </c>
      <c r="B61" s="131" t="s">
        <v>842</v>
      </c>
      <c r="C61" s="147">
        <v>642707.56000000006</v>
      </c>
      <c r="D61" s="245">
        <f>C61/C109</f>
        <v>6.1350285681852756E-3</v>
      </c>
      <c r="E61" s="244"/>
    </row>
    <row r="62" spans="1:5">
      <c r="A62" s="131" t="s">
        <v>843</v>
      </c>
      <c r="B62" s="131" t="s">
        <v>844</v>
      </c>
      <c r="C62" s="147">
        <v>24572.82</v>
      </c>
      <c r="D62" s="245">
        <f>C62/C109</f>
        <v>2.3456228319591337E-4</v>
      </c>
      <c r="E62" s="244"/>
    </row>
    <row r="63" spans="1:5">
      <c r="A63" s="131" t="s">
        <v>845</v>
      </c>
      <c r="B63" s="131" t="s">
        <v>846</v>
      </c>
      <c r="C63" s="147">
        <v>1364088.35</v>
      </c>
      <c r="D63" s="245">
        <f>C63/C109</f>
        <v>1.3021040232946248E-2</v>
      </c>
      <c r="E63" s="244"/>
    </row>
    <row r="64" spans="1:5">
      <c r="A64" s="131" t="s">
        <v>847</v>
      </c>
      <c r="B64" s="131" t="s">
        <v>848</v>
      </c>
      <c r="C64" s="147">
        <v>3229.48</v>
      </c>
      <c r="D64" s="245">
        <f>C64/C109</f>
        <v>3.0827320687472516E-5</v>
      </c>
      <c r="E64" s="244"/>
    </row>
    <row r="65" spans="1:5">
      <c r="A65" s="131" t="s">
        <v>849</v>
      </c>
      <c r="B65" s="131" t="s">
        <v>850</v>
      </c>
      <c r="C65" s="147">
        <v>602741.18000000005</v>
      </c>
      <c r="D65" s="245">
        <f>C65/C109</f>
        <v>5.753525535815548E-3</v>
      </c>
      <c r="E65" s="244"/>
    </row>
    <row r="66" spans="1:5">
      <c r="A66" s="131" t="s">
        <v>851</v>
      </c>
      <c r="B66" s="131" t="s">
        <v>852</v>
      </c>
      <c r="C66" s="147">
        <v>1139608.5</v>
      </c>
      <c r="D66" s="245">
        <f>C66/C109</f>
        <v>1.0878245627057458E-2</v>
      </c>
      <c r="E66" s="244"/>
    </row>
    <row r="67" spans="1:5">
      <c r="A67" s="131" t="s">
        <v>853</v>
      </c>
      <c r="B67" s="131" t="s">
        <v>854</v>
      </c>
      <c r="C67" s="147">
        <v>73500.12</v>
      </c>
      <c r="D67" s="245">
        <f>C67/C109</f>
        <v>7.01602663527166E-4</v>
      </c>
      <c r="E67" s="244"/>
    </row>
    <row r="68" spans="1:5">
      <c r="A68" s="131" t="s">
        <v>855</v>
      </c>
      <c r="B68" s="131" t="s">
        <v>856</v>
      </c>
      <c r="C68" s="147">
        <v>90250</v>
      </c>
      <c r="D68" s="245">
        <f>C68/C109</f>
        <v>8.6149029938082733E-4</v>
      </c>
      <c r="E68" s="244"/>
    </row>
    <row r="69" spans="1:5">
      <c r="A69" s="131" t="s">
        <v>857</v>
      </c>
      <c r="B69" s="131" t="s">
        <v>858</v>
      </c>
      <c r="C69" s="147">
        <v>347955.4</v>
      </c>
      <c r="D69" s="245">
        <f>C69/C109</f>
        <v>3.3214426783066543E-3</v>
      </c>
      <c r="E69" s="244"/>
    </row>
    <row r="70" spans="1:5">
      <c r="A70" s="131" t="s">
        <v>859</v>
      </c>
      <c r="B70" s="131" t="s">
        <v>860</v>
      </c>
      <c r="C70" s="147">
        <v>1887342.87</v>
      </c>
      <c r="D70" s="245">
        <f>C70/C109</f>
        <v>1.8015817995684986E-2</v>
      </c>
      <c r="E70" s="244"/>
    </row>
    <row r="71" spans="1:5">
      <c r="A71" s="131" t="s">
        <v>861</v>
      </c>
      <c r="B71" s="131" t="s">
        <v>862</v>
      </c>
      <c r="C71" s="147">
        <v>18346.099999999999</v>
      </c>
      <c r="D71" s="245">
        <f>C71/C109</f>
        <v>1.7512451170604537E-4</v>
      </c>
      <c r="E71" s="244"/>
    </row>
    <row r="72" spans="1:5">
      <c r="A72" s="131" t="s">
        <v>863</v>
      </c>
      <c r="B72" s="131" t="s">
        <v>864</v>
      </c>
      <c r="C72" s="147">
        <v>157009.87</v>
      </c>
      <c r="D72" s="245">
        <f>C72/C109</f>
        <v>1.4987532400226567E-3</v>
      </c>
      <c r="E72" s="244"/>
    </row>
    <row r="73" spans="1:5">
      <c r="A73" s="131" t="s">
        <v>865</v>
      </c>
      <c r="B73" s="131" t="s">
        <v>866</v>
      </c>
      <c r="C73" s="147">
        <v>47789.4</v>
      </c>
      <c r="D73" s="245">
        <f>C73/C109</f>
        <v>4.5617844335989042E-4</v>
      </c>
      <c r="E73" s="244"/>
    </row>
    <row r="74" spans="1:5">
      <c r="A74" s="131" t="s">
        <v>867</v>
      </c>
      <c r="B74" s="131" t="s">
        <v>868</v>
      </c>
      <c r="C74" s="147">
        <v>37463.97</v>
      </c>
      <c r="D74" s="245">
        <f>C74/C109</f>
        <v>3.5761603026364917E-4</v>
      </c>
      <c r="E74" s="244"/>
    </row>
    <row r="75" spans="1:5">
      <c r="A75" s="131" t="s">
        <v>869</v>
      </c>
      <c r="B75" s="131" t="s">
        <v>870</v>
      </c>
      <c r="C75" s="147">
        <v>201991.24</v>
      </c>
      <c r="D75" s="245">
        <f>C75/C109</f>
        <v>1.9281273553452027E-3</v>
      </c>
      <c r="E75" s="244"/>
    </row>
    <row r="76" spans="1:5">
      <c r="A76" s="131" t="s">
        <v>871</v>
      </c>
      <c r="B76" s="131" t="s">
        <v>872</v>
      </c>
      <c r="C76" s="147">
        <v>655379</v>
      </c>
      <c r="D76" s="245">
        <f>C76/C109</f>
        <v>6.2559850517219639E-3</v>
      </c>
      <c r="E76" s="244"/>
    </row>
    <row r="77" spans="1:5">
      <c r="A77" s="131" t="s">
        <v>873</v>
      </c>
      <c r="B77" s="131" t="s">
        <v>874</v>
      </c>
      <c r="C77" s="147">
        <v>9326301.1199999992</v>
      </c>
      <c r="D77" s="245">
        <f>C77/C109</f>
        <v>8.9025129573235953E-2</v>
      </c>
      <c r="E77" s="244"/>
    </row>
    <row r="78" spans="1:5">
      <c r="A78" s="131" t="s">
        <v>875</v>
      </c>
      <c r="B78" s="131" t="s">
        <v>876</v>
      </c>
      <c r="C78" s="147">
        <v>1137365.5900000001</v>
      </c>
      <c r="D78" s="245">
        <f>C78/C109</f>
        <v>1.0856835707862065E-2</v>
      </c>
      <c r="E78" s="244"/>
    </row>
    <row r="79" spans="1:5">
      <c r="A79" s="131" t="s">
        <v>877</v>
      </c>
      <c r="B79" s="131" t="s">
        <v>878</v>
      </c>
      <c r="C79" s="147">
        <v>558450</v>
      </c>
      <c r="D79" s="245">
        <f>C79/C109</f>
        <v>5.3307396973875125E-3</v>
      </c>
      <c r="E79" s="244"/>
    </row>
    <row r="80" spans="1:5">
      <c r="A80" s="131" t="s">
        <v>879</v>
      </c>
      <c r="B80" s="131" t="s">
        <v>880</v>
      </c>
      <c r="C80" s="147">
        <v>27084.84</v>
      </c>
      <c r="D80" s="245">
        <f>C80/C109</f>
        <v>2.5854101850727762E-4</v>
      </c>
      <c r="E80" s="244"/>
    </row>
    <row r="81" spans="1:5">
      <c r="A81" s="131" t="s">
        <v>881</v>
      </c>
      <c r="B81" s="131" t="s">
        <v>882</v>
      </c>
      <c r="C81" s="147">
        <v>799211.2</v>
      </c>
      <c r="D81" s="245">
        <f>C81/C109</f>
        <v>7.6289495396843236E-3</v>
      </c>
      <c r="E81" s="244"/>
    </row>
    <row r="82" spans="1:5">
      <c r="A82" s="131" t="s">
        <v>883</v>
      </c>
      <c r="B82" s="131" t="s">
        <v>884</v>
      </c>
      <c r="C82" s="147">
        <v>17997.400000000001</v>
      </c>
      <c r="D82" s="245">
        <f>C82/C109</f>
        <v>1.7179596137480889E-4</v>
      </c>
      <c r="E82" s="244"/>
    </row>
    <row r="83" spans="1:5">
      <c r="A83" s="131" t="s">
        <v>885</v>
      </c>
      <c r="B83" s="131" t="s">
        <v>886</v>
      </c>
      <c r="C83" s="147">
        <v>1509497.37</v>
      </c>
      <c r="D83" s="245">
        <f>C83/C109</f>
        <v>1.4409056412142622E-2</v>
      </c>
      <c r="E83" s="244"/>
    </row>
    <row r="84" spans="1:5">
      <c r="A84" s="131" t="s">
        <v>887</v>
      </c>
      <c r="B84" s="131" t="s">
        <v>888</v>
      </c>
      <c r="C84" s="147">
        <v>600879.38</v>
      </c>
      <c r="D84" s="245">
        <f>C84/C109</f>
        <v>5.735753539811257E-3</v>
      </c>
      <c r="E84" s="244"/>
    </row>
    <row r="85" spans="1:5">
      <c r="A85" s="131"/>
      <c r="B85" s="131"/>
      <c r="C85" s="147"/>
      <c r="D85" s="245">
        <f>C85/C109</f>
        <v>0</v>
      </c>
      <c r="E85" s="244"/>
    </row>
    <row r="86" spans="1:5">
      <c r="A86" s="131"/>
      <c r="B86" s="131"/>
      <c r="C86" s="147"/>
      <c r="D86" s="245">
        <f>C86/C109</f>
        <v>0</v>
      </c>
      <c r="E86" s="244"/>
    </row>
    <row r="87" spans="1:5">
      <c r="A87" s="131"/>
      <c r="B87" s="131"/>
      <c r="C87" s="147"/>
      <c r="D87" s="245">
        <f>C87/C109</f>
        <v>0</v>
      </c>
      <c r="E87" s="244"/>
    </row>
    <row r="88" spans="1:5">
      <c r="A88" s="131"/>
      <c r="B88" s="131"/>
      <c r="C88" s="147"/>
      <c r="D88" s="245">
        <f>C88/C109</f>
        <v>0</v>
      </c>
      <c r="E88" s="244"/>
    </row>
    <row r="89" spans="1:5">
      <c r="A89" s="131"/>
      <c r="B89" s="131"/>
      <c r="C89" s="147"/>
      <c r="D89" s="245">
        <f>C89/C109</f>
        <v>0</v>
      </c>
      <c r="E89" s="244"/>
    </row>
    <row r="90" spans="1:5">
      <c r="A90" s="131"/>
      <c r="B90" s="131"/>
      <c r="C90" s="147"/>
      <c r="D90" s="245">
        <f>C90/C109</f>
        <v>0</v>
      </c>
      <c r="E90" s="244"/>
    </row>
    <row r="91" spans="1:5">
      <c r="A91" s="131"/>
      <c r="B91" s="131"/>
      <c r="C91" s="147"/>
      <c r="D91" s="245">
        <f>C91/C109</f>
        <v>0</v>
      </c>
      <c r="E91" s="244"/>
    </row>
    <row r="92" spans="1:5">
      <c r="A92" s="131"/>
      <c r="B92" s="131"/>
      <c r="C92" s="147"/>
      <c r="D92" s="245">
        <f>C92/C109</f>
        <v>0</v>
      </c>
      <c r="E92" s="244"/>
    </row>
    <row r="93" spans="1:5">
      <c r="A93" s="131"/>
      <c r="B93" s="131"/>
      <c r="C93" s="147"/>
      <c r="D93" s="245">
        <f>C93/C109</f>
        <v>0</v>
      </c>
      <c r="E93" s="244"/>
    </row>
    <row r="94" spans="1:5">
      <c r="A94" s="131"/>
      <c r="B94" s="131"/>
      <c r="C94" s="147"/>
      <c r="D94" s="245">
        <f>C94/C109</f>
        <v>0</v>
      </c>
      <c r="E94" s="244"/>
    </row>
    <row r="95" spans="1:5">
      <c r="A95" s="131"/>
      <c r="B95" s="131"/>
      <c r="C95" s="147"/>
      <c r="D95" s="245">
        <f>C95/C109</f>
        <v>0</v>
      </c>
      <c r="E95" s="244"/>
    </row>
    <row r="96" spans="1:5">
      <c r="A96" s="131"/>
      <c r="B96" s="131"/>
      <c r="C96" s="147"/>
      <c r="D96" s="245">
        <f>C96/C109</f>
        <v>0</v>
      </c>
      <c r="E96" s="244"/>
    </row>
    <row r="97" spans="1:5">
      <c r="A97" s="131"/>
      <c r="B97" s="131"/>
      <c r="C97" s="147"/>
      <c r="D97" s="245">
        <f>C97/C109</f>
        <v>0</v>
      </c>
      <c r="E97" s="244"/>
    </row>
    <row r="98" spans="1:5">
      <c r="A98" s="131"/>
      <c r="B98" s="131"/>
      <c r="C98" s="147"/>
      <c r="D98" s="245">
        <f>C98/C109</f>
        <v>0</v>
      </c>
      <c r="E98" s="244"/>
    </row>
    <row r="99" spans="1:5">
      <c r="A99" s="131"/>
      <c r="B99" s="131"/>
      <c r="C99" s="147"/>
      <c r="D99" s="245">
        <f>C99/C109</f>
        <v>0</v>
      </c>
      <c r="E99" s="244"/>
    </row>
    <row r="100" spans="1:5">
      <c r="A100" s="131"/>
      <c r="B100" s="131"/>
      <c r="C100" s="147"/>
      <c r="D100" s="245">
        <f>C100/C109</f>
        <v>0</v>
      </c>
      <c r="E100" s="244"/>
    </row>
    <row r="101" spans="1:5">
      <c r="A101" s="131"/>
      <c r="B101" s="131"/>
      <c r="C101" s="147"/>
      <c r="D101" s="245">
        <f>C101/C109</f>
        <v>0</v>
      </c>
      <c r="E101" s="244"/>
    </row>
    <row r="102" spans="1:5">
      <c r="A102" s="131"/>
      <c r="B102" s="131"/>
      <c r="C102" s="147"/>
      <c r="D102" s="245">
        <f>C102/C109</f>
        <v>0</v>
      </c>
      <c r="E102" s="244"/>
    </row>
    <row r="103" spans="1:5">
      <c r="A103" s="131"/>
      <c r="B103" s="131"/>
      <c r="C103" s="147"/>
      <c r="D103" s="245">
        <f>C103/C109</f>
        <v>0</v>
      </c>
      <c r="E103" s="244"/>
    </row>
    <row r="104" spans="1:5">
      <c r="A104" s="131"/>
      <c r="B104" s="131"/>
      <c r="C104" s="147"/>
      <c r="D104" s="245">
        <f>C104/C109</f>
        <v>0</v>
      </c>
      <c r="E104" s="244"/>
    </row>
    <row r="105" spans="1:5">
      <c r="A105" s="131"/>
      <c r="B105" s="131"/>
      <c r="C105" s="147"/>
      <c r="D105" s="245">
        <f>C105/C109</f>
        <v>0</v>
      </c>
      <c r="E105" s="244"/>
    </row>
    <row r="106" spans="1:5">
      <c r="A106" s="131"/>
      <c r="B106" s="131"/>
      <c r="C106" s="147"/>
      <c r="D106" s="245">
        <f>C106/C109</f>
        <v>0</v>
      </c>
      <c r="E106" s="244"/>
    </row>
    <row r="107" spans="1:5">
      <c r="A107" s="131"/>
      <c r="B107" s="131"/>
      <c r="C107" s="147"/>
      <c r="D107" s="245">
        <f>C107/C109</f>
        <v>0</v>
      </c>
      <c r="E107" s="244"/>
    </row>
    <row r="108" spans="1:5">
      <c r="A108" s="131"/>
      <c r="B108" s="131"/>
      <c r="C108" s="147"/>
      <c r="D108" s="245">
        <f>C108/C109</f>
        <v>0</v>
      </c>
      <c r="E108" s="244"/>
    </row>
    <row r="109" spans="1:5">
      <c r="A109" s="146"/>
      <c r="B109" s="146" t="s">
        <v>235</v>
      </c>
      <c r="C109" s="145">
        <f>SUM(C8:C108)</f>
        <v>104760320.65000004</v>
      </c>
      <c r="D109" s="243">
        <f>SUM(D8:D108)</f>
        <v>0.99999999999999989</v>
      </c>
      <c r="E109" s="205"/>
    </row>
    <row r="110" spans="1:5">
      <c r="A110" s="242"/>
      <c r="B110" s="242"/>
      <c r="C110" s="241"/>
      <c r="D110" s="240"/>
      <c r="E110" s="2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>
      <selection sqref="A1:E78"/>
    </sheetView>
  </sheetViews>
  <sheetFormatPr baseColWidth="10" defaultRowHeight="11.2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>
      <c r="A1" s="3" t="s">
        <v>43</v>
      </c>
      <c r="B1" s="3"/>
      <c r="C1" s="142"/>
      <c r="D1" s="134"/>
      <c r="E1" s="4"/>
      <c r="F1" s="5"/>
    </row>
    <row r="2" spans="1:6" s="72" customFormat="1">
      <c r="A2" s="3" t="s">
        <v>100</v>
      </c>
      <c r="B2" s="3"/>
      <c r="C2" s="142"/>
      <c r="D2" s="134"/>
      <c r="E2" s="4"/>
    </row>
    <row r="3" spans="1:6" s="72" customFormat="1">
      <c r="C3" s="6"/>
      <c r="D3" s="134"/>
      <c r="E3" s="4"/>
    </row>
    <row r="4" spans="1:6" s="72" customFormat="1">
      <c r="C4" s="6"/>
      <c r="D4" s="134"/>
      <c r="E4" s="4"/>
    </row>
    <row r="5" spans="1:6" s="72" customFormat="1" ht="11.25" customHeight="1">
      <c r="A5" s="110" t="s">
        <v>124</v>
      </c>
      <c r="B5" s="123"/>
      <c r="C5" s="6"/>
      <c r="D5" s="142"/>
      <c r="E5" s="84" t="s">
        <v>117</v>
      </c>
    </row>
    <row r="6" spans="1:6" s="72" customFormat="1">
      <c r="A6" s="144"/>
      <c r="B6" s="144"/>
      <c r="C6" s="143"/>
      <c r="D6" s="3"/>
      <c r="E6" s="142"/>
      <c r="F6" s="3"/>
    </row>
    <row r="7" spans="1:6" ht="15" customHeight="1">
      <c r="A7" s="121" t="s">
        <v>45</v>
      </c>
      <c r="B7" s="120" t="s">
        <v>46</v>
      </c>
      <c r="C7" s="118" t="s">
        <v>116</v>
      </c>
      <c r="D7" s="119" t="s">
        <v>115</v>
      </c>
      <c r="E7" s="118" t="s">
        <v>114</v>
      </c>
    </row>
    <row r="8" spans="1:6" ht="11.25" customHeight="1">
      <c r="A8" s="116" t="s">
        <v>392</v>
      </c>
      <c r="B8" s="116" t="s">
        <v>392</v>
      </c>
      <c r="C8" s="115"/>
      <c r="D8" s="140"/>
      <c r="E8" s="115"/>
    </row>
    <row r="9" spans="1:6" ht="11.25" customHeight="1">
      <c r="A9" s="116"/>
      <c r="B9" s="116"/>
      <c r="C9" s="115"/>
      <c r="D9" s="140"/>
      <c r="E9" s="115"/>
    </row>
    <row r="10" spans="1:6" ht="11.25" customHeight="1">
      <c r="A10" s="116"/>
      <c r="B10" s="116"/>
      <c r="C10" s="115"/>
      <c r="D10" s="140"/>
      <c r="E10" s="115"/>
    </row>
    <row r="11" spans="1:6" ht="11.25" customHeight="1">
      <c r="A11" s="116"/>
      <c r="B11" s="116"/>
      <c r="C11" s="115"/>
      <c r="D11" s="140"/>
      <c r="E11" s="115"/>
    </row>
    <row r="12" spans="1:6" ht="11.25" customHeight="1">
      <c r="A12" s="116"/>
      <c r="B12" s="116"/>
      <c r="C12" s="115"/>
      <c r="D12" s="140"/>
      <c r="E12" s="115"/>
    </row>
    <row r="13" spans="1:6" ht="11.25" customHeight="1">
      <c r="A13" s="116"/>
      <c r="B13" s="116"/>
      <c r="C13" s="115"/>
      <c r="D13" s="140"/>
      <c r="E13" s="115"/>
    </row>
    <row r="14" spans="1:6" ht="11.25" customHeight="1">
      <c r="A14" s="116"/>
      <c r="B14" s="116"/>
      <c r="C14" s="115"/>
      <c r="D14" s="140"/>
      <c r="E14" s="115"/>
    </row>
    <row r="15" spans="1:6" ht="11.25" customHeight="1">
      <c r="A15" s="116"/>
      <c r="B15" s="116"/>
      <c r="C15" s="115"/>
      <c r="D15" s="140"/>
      <c r="E15" s="115"/>
    </row>
    <row r="16" spans="1:6" ht="11.25" customHeight="1">
      <c r="A16" s="116"/>
      <c r="B16" s="116"/>
      <c r="C16" s="115"/>
      <c r="D16" s="140"/>
      <c r="E16" s="115"/>
    </row>
    <row r="17" spans="1:6" ht="11.25" customHeight="1">
      <c r="A17" s="116"/>
      <c r="B17" s="116"/>
      <c r="C17" s="115"/>
      <c r="D17" s="140"/>
      <c r="E17" s="115"/>
    </row>
    <row r="18" spans="1:6">
      <c r="A18" s="116"/>
      <c r="B18" s="116"/>
      <c r="C18" s="115"/>
      <c r="D18" s="140"/>
      <c r="E18" s="115"/>
    </row>
    <row r="19" spans="1:6">
      <c r="A19" s="116"/>
      <c r="B19" s="116"/>
      <c r="C19" s="115"/>
      <c r="D19" s="140"/>
      <c r="E19" s="115"/>
    </row>
    <row r="20" spans="1:6">
      <c r="A20" s="141"/>
      <c r="B20" s="141"/>
      <c r="C20" s="139"/>
      <c r="D20" s="140"/>
      <c r="E20" s="139"/>
    </row>
    <row r="21" spans="1:6">
      <c r="A21" s="138"/>
      <c r="B21" s="138" t="s">
        <v>123</v>
      </c>
      <c r="C21" s="125">
        <f>SUM(C8:C20)</f>
        <v>0</v>
      </c>
      <c r="D21" s="137"/>
      <c r="E21" s="125"/>
    </row>
    <row r="22" spans="1:6">
      <c r="A22" s="136"/>
      <c r="B22" s="136"/>
      <c r="C22" s="135"/>
      <c r="D22" s="136"/>
      <c r="E22" s="135"/>
    </row>
    <row r="23" spans="1:6">
      <c r="A23" s="136"/>
      <c r="B23" s="136"/>
      <c r="C23" s="135"/>
      <c r="D23" s="136"/>
      <c r="E23" s="135"/>
    </row>
    <row r="24" spans="1:6" ht="11.25" customHeight="1">
      <c r="A24" s="110" t="s">
        <v>122</v>
      </c>
      <c r="B24" s="123"/>
      <c r="C24" s="122"/>
      <c r="D24" s="84" t="s">
        <v>117</v>
      </c>
    </row>
    <row r="25" spans="1:6">
      <c r="A25" s="72"/>
      <c r="B25" s="72"/>
      <c r="C25" s="6"/>
      <c r="D25" s="134"/>
      <c r="E25" s="4"/>
      <c r="F25" s="72"/>
    </row>
    <row r="26" spans="1:6" ht="15" customHeight="1">
      <c r="A26" s="121" t="s">
        <v>45</v>
      </c>
      <c r="B26" s="120" t="s">
        <v>46</v>
      </c>
      <c r="C26" s="118" t="s">
        <v>116</v>
      </c>
      <c r="D26" s="119" t="s">
        <v>115</v>
      </c>
      <c r="E26" s="133"/>
    </row>
    <row r="27" spans="1:6" ht="11.25" customHeight="1">
      <c r="A27" s="131" t="s">
        <v>392</v>
      </c>
      <c r="B27" s="130" t="s">
        <v>392</v>
      </c>
      <c r="C27" s="129"/>
      <c r="D27" s="115"/>
      <c r="E27" s="9"/>
    </row>
    <row r="28" spans="1:6" ht="11.25" customHeight="1">
      <c r="A28" s="131"/>
      <c r="B28" s="130"/>
      <c r="C28" s="129"/>
      <c r="D28" s="115"/>
      <c r="E28" s="9"/>
    </row>
    <row r="29" spans="1:6" ht="11.25" customHeight="1">
      <c r="A29" s="131"/>
      <c r="B29" s="130"/>
      <c r="C29" s="129"/>
      <c r="D29" s="115"/>
      <c r="E29" s="9"/>
    </row>
    <row r="30" spans="1:6" ht="11.25" customHeight="1">
      <c r="A30" s="131"/>
      <c r="B30" s="130"/>
      <c r="C30" s="129"/>
      <c r="D30" s="115"/>
      <c r="E30" s="9"/>
    </row>
    <row r="31" spans="1:6" ht="11.25" customHeight="1">
      <c r="A31" s="131"/>
      <c r="B31" s="130"/>
      <c r="C31" s="129"/>
      <c r="D31" s="115"/>
      <c r="E31" s="9"/>
    </row>
    <row r="32" spans="1:6" ht="11.25" customHeight="1">
      <c r="A32" s="131"/>
      <c r="B32" s="130"/>
      <c r="C32" s="129"/>
      <c r="D32" s="115"/>
      <c r="E32" s="9"/>
    </row>
    <row r="33" spans="1:5" ht="11.25" customHeight="1">
      <c r="A33" s="131"/>
      <c r="B33" s="130"/>
      <c r="C33" s="129"/>
      <c r="D33" s="115"/>
      <c r="E33" s="9"/>
    </row>
    <row r="34" spans="1:5" ht="11.25" customHeight="1">
      <c r="A34" s="131"/>
      <c r="B34" s="130"/>
      <c r="C34" s="129"/>
      <c r="D34" s="115"/>
      <c r="E34" s="9"/>
    </row>
    <row r="35" spans="1:5" ht="11.25" customHeight="1">
      <c r="A35" s="131"/>
      <c r="B35" s="130"/>
      <c r="C35" s="129"/>
      <c r="D35" s="115"/>
      <c r="E35" s="9"/>
    </row>
    <row r="36" spans="1:5" ht="11.25" customHeight="1">
      <c r="A36" s="131"/>
      <c r="B36" s="130"/>
      <c r="C36" s="129"/>
      <c r="D36" s="115"/>
      <c r="E36" s="9"/>
    </row>
    <row r="37" spans="1:5" ht="11.25" customHeight="1">
      <c r="A37" s="131"/>
      <c r="B37" s="130"/>
      <c r="C37" s="129"/>
      <c r="D37" s="115"/>
      <c r="E37" s="9"/>
    </row>
    <row r="38" spans="1:5" ht="11.25" customHeight="1">
      <c r="A38" s="131"/>
      <c r="B38" s="130"/>
      <c r="C38" s="129"/>
      <c r="D38" s="115"/>
      <c r="E38" s="9"/>
    </row>
    <row r="39" spans="1:5" ht="11.25" customHeight="1">
      <c r="A39" s="131"/>
      <c r="B39" s="130"/>
      <c r="C39" s="129"/>
      <c r="D39" s="115"/>
      <c r="E39" s="9"/>
    </row>
    <row r="40" spans="1:5" ht="11.25" customHeight="1">
      <c r="A40" s="131"/>
      <c r="B40" s="130"/>
      <c r="C40" s="129"/>
      <c r="D40" s="115"/>
      <c r="E40" s="9"/>
    </row>
    <row r="41" spans="1:5" ht="11.25" customHeight="1">
      <c r="A41" s="131"/>
      <c r="B41" s="130"/>
      <c r="C41" s="129"/>
      <c r="D41" s="115"/>
      <c r="E41" s="9"/>
    </row>
    <row r="42" spans="1:5" ht="11.25" customHeight="1">
      <c r="A42" s="131"/>
      <c r="B42" s="130"/>
      <c r="C42" s="129"/>
      <c r="D42" s="115"/>
      <c r="E42" s="9"/>
    </row>
    <row r="43" spans="1:5" ht="11.25" customHeight="1">
      <c r="A43" s="131"/>
      <c r="B43" s="130"/>
      <c r="C43" s="129"/>
      <c r="D43" s="115"/>
      <c r="E43" s="9"/>
    </row>
    <row r="44" spans="1:5" ht="11.25" customHeight="1">
      <c r="A44" s="131"/>
      <c r="B44" s="130"/>
      <c r="C44" s="129"/>
      <c r="D44" s="115"/>
      <c r="E44" s="9"/>
    </row>
    <row r="45" spans="1:5" ht="11.25" customHeight="1">
      <c r="A45" s="131"/>
      <c r="B45" s="130"/>
      <c r="C45" s="129"/>
      <c r="D45" s="115"/>
      <c r="E45" s="9"/>
    </row>
    <row r="46" spans="1:5" ht="11.25" customHeight="1">
      <c r="A46" s="131"/>
      <c r="B46" s="130"/>
      <c r="C46" s="129"/>
      <c r="D46" s="115"/>
      <c r="E46" s="9"/>
    </row>
    <row r="47" spans="1:5" ht="11.25" customHeight="1">
      <c r="A47" s="131"/>
      <c r="B47" s="130"/>
      <c r="C47" s="129"/>
      <c r="D47" s="115"/>
      <c r="E47" s="9"/>
    </row>
    <row r="48" spans="1:5" ht="11.25" customHeight="1">
      <c r="A48" s="131"/>
      <c r="B48" s="130"/>
      <c r="C48" s="129"/>
      <c r="D48" s="115"/>
      <c r="E48" s="9"/>
    </row>
    <row r="49" spans="1:6" ht="11.25" customHeight="1">
      <c r="A49" s="131"/>
      <c r="B49" s="130"/>
      <c r="C49" s="129"/>
      <c r="D49" s="115"/>
      <c r="E49" s="9"/>
    </row>
    <row r="50" spans="1:6" ht="11.25" customHeight="1">
      <c r="A50" s="131"/>
      <c r="B50" s="130"/>
      <c r="C50" s="129"/>
      <c r="D50" s="115"/>
      <c r="E50" s="9"/>
    </row>
    <row r="51" spans="1:6" ht="11.25" customHeight="1">
      <c r="A51" s="131"/>
      <c r="B51" s="130"/>
      <c r="C51" s="129"/>
      <c r="D51" s="115"/>
      <c r="E51" s="9"/>
    </row>
    <row r="52" spans="1:6">
      <c r="A52" s="128"/>
      <c r="B52" s="128" t="s">
        <v>121</v>
      </c>
      <c r="C52" s="127">
        <f>SUM(C27:C51)</f>
        <v>0</v>
      </c>
      <c r="D52" s="132"/>
      <c r="E52" s="10"/>
    </row>
    <row r="53" spans="1:6">
      <c r="A53" s="48"/>
      <c r="B53" s="48"/>
      <c r="C53" s="124"/>
      <c r="D53" s="48"/>
      <c r="E53" s="124"/>
      <c r="F53" s="72"/>
    </row>
    <row r="54" spans="1:6">
      <c r="A54" s="48"/>
      <c r="B54" s="48"/>
      <c r="C54" s="124"/>
      <c r="D54" s="48"/>
      <c r="E54" s="124"/>
      <c r="F54" s="72"/>
    </row>
    <row r="55" spans="1:6" ht="11.25" customHeight="1">
      <c r="A55" s="110" t="s">
        <v>120</v>
      </c>
      <c r="B55" s="123"/>
      <c r="C55" s="122"/>
      <c r="D55" s="72"/>
      <c r="E55" s="84" t="s">
        <v>117</v>
      </c>
    </row>
    <row r="56" spans="1:6">
      <c r="A56" s="72"/>
      <c r="B56" s="72"/>
      <c r="C56" s="6"/>
      <c r="D56" s="72"/>
      <c r="E56" s="6"/>
      <c r="F56" s="72"/>
    </row>
    <row r="57" spans="1:6" ht="15" customHeight="1">
      <c r="A57" s="121" t="s">
        <v>45</v>
      </c>
      <c r="B57" s="120" t="s">
        <v>46</v>
      </c>
      <c r="C57" s="118" t="s">
        <v>116</v>
      </c>
      <c r="D57" s="119" t="s">
        <v>115</v>
      </c>
      <c r="E57" s="118" t="s">
        <v>114</v>
      </c>
      <c r="F57" s="117"/>
    </row>
    <row r="58" spans="1:6">
      <c r="A58" s="131" t="s">
        <v>392</v>
      </c>
      <c r="B58" s="130" t="s">
        <v>392</v>
      </c>
      <c r="C58" s="129"/>
      <c r="D58" s="129"/>
      <c r="E58" s="115"/>
      <c r="F58" s="9"/>
    </row>
    <row r="59" spans="1:6">
      <c r="A59" s="131"/>
      <c r="B59" s="130"/>
      <c r="C59" s="129"/>
      <c r="D59" s="129"/>
      <c r="E59" s="115"/>
      <c r="F59" s="9"/>
    </row>
    <row r="60" spans="1:6">
      <c r="A60" s="131"/>
      <c r="B60" s="130"/>
      <c r="C60" s="129"/>
      <c r="D60" s="129"/>
      <c r="E60" s="115"/>
      <c r="F60" s="9"/>
    </row>
    <row r="61" spans="1:6">
      <c r="A61" s="131"/>
      <c r="B61" s="130"/>
      <c r="C61" s="129"/>
      <c r="D61" s="129"/>
      <c r="E61" s="115"/>
      <c r="F61" s="9"/>
    </row>
    <row r="62" spans="1:6">
      <c r="A62" s="131"/>
      <c r="B62" s="130"/>
      <c r="C62" s="129"/>
      <c r="D62" s="129"/>
      <c r="E62" s="115"/>
      <c r="F62" s="9"/>
    </row>
    <row r="63" spans="1:6">
      <c r="A63" s="131"/>
      <c r="B63" s="130"/>
      <c r="C63" s="129"/>
      <c r="D63" s="129"/>
      <c r="E63" s="115"/>
      <c r="F63" s="9"/>
    </row>
    <row r="64" spans="1:6">
      <c r="A64" s="131"/>
      <c r="B64" s="130"/>
      <c r="C64" s="129"/>
      <c r="D64" s="129"/>
      <c r="E64" s="115"/>
      <c r="F64" s="9"/>
    </row>
    <row r="65" spans="1:6">
      <c r="A65" s="128"/>
      <c r="B65" s="128" t="s">
        <v>119</v>
      </c>
      <c r="C65" s="127">
        <f>SUM(C58:C64)</f>
        <v>0</v>
      </c>
      <c r="D65" s="126"/>
      <c r="E65" s="125"/>
      <c r="F65" s="10"/>
    </row>
    <row r="66" spans="1:6">
      <c r="A66" s="48"/>
      <c r="B66" s="48"/>
      <c r="C66" s="124"/>
      <c r="D66" s="48"/>
      <c r="E66" s="124"/>
      <c r="F66" s="72"/>
    </row>
    <row r="67" spans="1:6">
      <c r="A67" s="48"/>
      <c r="B67" s="48"/>
      <c r="C67" s="124"/>
      <c r="D67" s="48"/>
      <c r="E67" s="124"/>
      <c r="F67" s="72"/>
    </row>
    <row r="68" spans="1:6" ht="11.25" customHeight="1">
      <c r="A68" s="110" t="s">
        <v>118</v>
      </c>
      <c r="B68" s="123"/>
      <c r="C68" s="122"/>
      <c r="D68" s="72"/>
      <c r="E68" s="84" t="s">
        <v>117</v>
      </c>
    </row>
    <row r="69" spans="1:6">
      <c r="A69" s="72"/>
      <c r="B69" s="72"/>
      <c r="C69" s="6"/>
      <c r="D69" s="72"/>
      <c r="E69" s="6"/>
      <c r="F69" s="72"/>
    </row>
    <row r="70" spans="1:6" ht="15" customHeight="1">
      <c r="A70" s="121" t="s">
        <v>45</v>
      </c>
      <c r="B70" s="120" t="s">
        <v>46</v>
      </c>
      <c r="C70" s="118" t="s">
        <v>116</v>
      </c>
      <c r="D70" s="119" t="s">
        <v>115</v>
      </c>
      <c r="E70" s="118" t="s">
        <v>114</v>
      </c>
      <c r="F70" s="117"/>
    </row>
    <row r="71" spans="1:6">
      <c r="A71" s="116" t="s">
        <v>392</v>
      </c>
      <c r="B71" s="116" t="s">
        <v>392</v>
      </c>
      <c r="C71" s="115"/>
      <c r="D71" s="115"/>
      <c r="E71" s="115"/>
      <c r="F71" s="9"/>
    </row>
    <row r="72" spans="1:6">
      <c r="A72" s="116"/>
      <c r="B72" s="116"/>
      <c r="C72" s="115"/>
      <c r="D72" s="115"/>
      <c r="E72" s="115"/>
      <c r="F72" s="9"/>
    </row>
    <row r="73" spans="1:6">
      <c r="A73" s="116"/>
      <c r="B73" s="116"/>
      <c r="C73" s="115"/>
      <c r="D73" s="115"/>
      <c r="E73" s="115"/>
      <c r="F73" s="9"/>
    </row>
    <row r="74" spans="1:6">
      <c r="A74" s="116"/>
      <c r="B74" s="116"/>
      <c r="C74" s="115"/>
      <c r="D74" s="115"/>
      <c r="E74" s="115"/>
      <c r="F74" s="9"/>
    </row>
    <row r="75" spans="1:6">
      <c r="A75" s="116"/>
      <c r="B75" s="116"/>
      <c r="C75" s="115"/>
      <c r="D75" s="115"/>
      <c r="E75" s="115"/>
      <c r="F75" s="9"/>
    </row>
    <row r="76" spans="1:6">
      <c r="A76" s="116"/>
      <c r="B76" s="116"/>
      <c r="C76" s="115"/>
      <c r="D76" s="115"/>
      <c r="E76" s="115"/>
      <c r="F76" s="9"/>
    </row>
    <row r="77" spans="1:6">
      <c r="A77" s="116"/>
      <c r="B77" s="116"/>
      <c r="C77" s="115"/>
      <c r="D77" s="115"/>
      <c r="E77" s="115"/>
      <c r="F77" s="9"/>
    </row>
    <row r="78" spans="1:6">
      <c r="A78" s="114"/>
      <c r="B78" s="114" t="s">
        <v>113</v>
      </c>
      <c r="C78" s="113">
        <f>SUM(C71:C77)</f>
        <v>0</v>
      </c>
      <c r="D78" s="112"/>
      <c r="E78" s="111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topLeftCell="B1" zoomScaleSheetLayoutView="100" workbookViewId="0">
      <selection sqref="A1:G14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>
      <c r="A1" s="20" t="s">
        <v>43</v>
      </c>
      <c r="B1" s="20"/>
      <c r="C1" s="12"/>
      <c r="D1" s="12"/>
      <c r="E1" s="12"/>
      <c r="F1" s="254"/>
      <c r="G1" s="5"/>
    </row>
    <row r="2" spans="1:7" s="11" customFormat="1" ht="11.25" customHeight="1">
      <c r="A2" s="20" t="s">
        <v>0</v>
      </c>
      <c r="B2" s="20"/>
      <c r="C2" s="12"/>
      <c r="D2" s="12"/>
      <c r="E2" s="12"/>
    </row>
    <row r="3" spans="1:7" s="11" customFormat="1">
      <c r="C3" s="12"/>
      <c r="D3" s="12"/>
      <c r="E3" s="12"/>
    </row>
    <row r="4" spans="1:7" s="11" customFormat="1">
      <c r="C4" s="12"/>
      <c r="D4" s="12"/>
      <c r="E4" s="12"/>
    </row>
    <row r="5" spans="1:7" s="11" customFormat="1" ht="11.25" customHeight="1">
      <c r="A5" s="110" t="s">
        <v>243</v>
      </c>
      <c r="B5" s="110"/>
      <c r="C5" s="12"/>
      <c r="D5" s="12"/>
      <c r="E5" s="12"/>
      <c r="G5" s="84" t="s">
        <v>242</v>
      </c>
    </row>
    <row r="6" spans="1:7" s="23" customFormat="1">
      <c r="A6" s="174"/>
      <c r="B6" s="174"/>
      <c r="C6" s="22"/>
      <c r="D6" s="230"/>
      <c r="E6" s="230"/>
    </row>
    <row r="7" spans="1:7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253" t="s">
        <v>241</v>
      </c>
      <c r="F7" s="209" t="s">
        <v>115</v>
      </c>
      <c r="G7" s="209" t="s">
        <v>213</v>
      </c>
    </row>
    <row r="8" spans="1:7">
      <c r="A8" s="131" t="s">
        <v>889</v>
      </c>
      <c r="B8" s="131" t="s">
        <v>890</v>
      </c>
      <c r="C8" s="147">
        <v>39681.589999999997</v>
      </c>
      <c r="D8" s="147">
        <v>39681.589999999997</v>
      </c>
      <c r="E8" s="147">
        <v>0</v>
      </c>
      <c r="F8" s="208"/>
      <c r="G8" s="180"/>
    </row>
    <row r="9" spans="1:7">
      <c r="A9" s="131" t="s">
        <v>891</v>
      </c>
      <c r="B9" s="131" t="s">
        <v>892</v>
      </c>
      <c r="C9" s="147">
        <v>-17580196.870000001</v>
      </c>
      <c r="D9" s="147">
        <v>-17580196.870000001</v>
      </c>
      <c r="E9" s="147">
        <v>0</v>
      </c>
      <c r="F9" s="147"/>
      <c r="G9" s="180"/>
    </row>
    <row r="10" spans="1:7">
      <c r="A10" s="131"/>
      <c r="B10" s="131"/>
      <c r="C10" s="147"/>
      <c r="D10" s="147"/>
      <c r="E10" s="147"/>
      <c r="F10" s="180"/>
      <c r="G10" s="180"/>
    </row>
    <row r="11" spans="1:7">
      <c r="A11" s="131"/>
      <c r="B11" s="131"/>
      <c r="C11" s="147"/>
      <c r="D11" s="147"/>
      <c r="E11" s="147"/>
      <c r="F11" s="180"/>
      <c r="G11" s="180"/>
    </row>
    <row r="12" spans="1:7">
      <c r="A12" s="131"/>
      <c r="B12" s="131"/>
      <c r="C12" s="147"/>
      <c r="D12" s="147"/>
      <c r="E12" s="147"/>
      <c r="F12" s="180"/>
      <c r="G12" s="180"/>
    </row>
    <row r="13" spans="1:7">
      <c r="A13" s="131"/>
      <c r="B13" s="131"/>
      <c r="C13" s="147"/>
      <c r="D13" s="147"/>
      <c r="E13" s="147"/>
      <c r="F13" s="180"/>
      <c r="G13" s="180"/>
    </row>
    <row r="14" spans="1:7">
      <c r="A14" s="177"/>
      <c r="B14" s="146" t="s">
        <v>240</v>
      </c>
      <c r="C14" s="132">
        <f>SUM(C8:C13)</f>
        <v>-17540515.280000001</v>
      </c>
      <c r="D14" s="132">
        <f>SUM(D8:D13)</f>
        <v>-17540515.280000001</v>
      </c>
      <c r="E14" s="112">
        <f>SUM(E8:E13)</f>
        <v>0</v>
      </c>
      <c r="F14" s="252"/>
      <c r="G14" s="252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D13" sqref="D13:D14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>
      <c r="A1" s="20" t="s">
        <v>43</v>
      </c>
      <c r="B1" s="20"/>
      <c r="C1" s="12"/>
      <c r="D1" s="12"/>
      <c r="E1" s="12"/>
      <c r="F1" s="5"/>
    </row>
    <row r="2" spans="1:6" s="11" customFormat="1">
      <c r="A2" s="20" t="s">
        <v>0</v>
      </c>
      <c r="B2" s="20"/>
      <c r="C2" s="12"/>
      <c r="D2" s="12"/>
      <c r="E2" s="12"/>
    </row>
    <row r="3" spans="1:6" s="11" customFormat="1">
      <c r="C3" s="12"/>
      <c r="D3" s="12"/>
      <c r="E3" s="12"/>
    </row>
    <row r="4" spans="1:6" s="11" customFormat="1">
      <c r="C4" s="12"/>
      <c r="D4" s="12"/>
      <c r="E4" s="12"/>
    </row>
    <row r="5" spans="1:6" s="11" customFormat="1" ht="11.25" customHeight="1">
      <c r="A5" s="110" t="s">
        <v>246</v>
      </c>
      <c r="B5" s="110"/>
      <c r="C5" s="12"/>
      <c r="D5" s="12"/>
      <c r="E5" s="12"/>
      <c r="F5" s="84" t="s">
        <v>245</v>
      </c>
    </row>
    <row r="6" spans="1:6" s="23" customFormat="1">
      <c r="A6" s="174"/>
      <c r="B6" s="174"/>
      <c r="C6" s="22"/>
      <c r="D6" s="230"/>
      <c r="E6" s="230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253" t="s">
        <v>241</v>
      </c>
      <c r="F7" s="253" t="s">
        <v>213</v>
      </c>
    </row>
    <row r="8" spans="1:6">
      <c r="A8" s="131" t="s">
        <v>893</v>
      </c>
      <c r="B8" s="131" t="s">
        <v>894</v>
      </c>
      <c r="C8" s="147">
        <v>-179651592.63</v>
      </c>
      <c r="D8" s="147">
        <v>0</v>
      </c>
      <c r="E8" s="147">
        <v>179651592.63</v>
      </c>
      <c r="F8" s="255"/>
    </row>
    <row r="9" spans="1:6">
      <c r="A9" s="131" t="s">
        <v>893</v>
      </c>
      <c r="B9" s="131" t="s">
        <v>895</v>
      </c>
      <c r="C9" s="147">
        <v>0</v>
      </c>
      <c r="D9" s="147">
        <v>135619039.30000001</v>
      </c>
      <c r="E9" s="147">
        <v>135619039.30000001</v>
      </c>
      <c r="F9" s="255"/>
    </row>
    <row r="10" spans="1:6">
      <c r="A10" s="131" t="s">
        <v>896</v>
      </c>
      <c r="B10" s="131" t="s">
        <v>897</v>
      </c>
      <c r="C10" s="147">
        <v>19233946.719999999</v>
      </c>
      <c r="D10" s="147">
        <v>19233946.719999999</v>
      </c>
      <c r="E10" s="147">
        <v>0</v>
      </c>
      <c r="F10" s="255"/>
    </row>
    <row r="11" spans="1:6">
      <c r="A11" s="131" t="s">
        <v>898</v>
      </c>
      <c r="B11" s="131" t="s">
        <v>899</v>
      </c>
      <c r="C11" s="147">
        <v>-3870688.74</v>
      </c>
      <c r="D11" s="147">
        <v>-3870688.74</v>
      </c>
      <c r="E11" s="147">
        <v>0</v>
      </c>
      <c r="F11" s="255"/>
    </row>
    <row r="12" spans="1:6">
      <c r="A12" s="131" t="s">
        <v>900</v>
      </c>
      <c r="B12" s="131" t="s">
        <v>901</v>
      </c>
      <c r="C12" s="147">
        <v>-7688451.7999999998</v>
      </c>
      <c r="D12" s="147">
        <v>-7688451.7999999998</v>
      </c>
      <c r="E12" s="147">
        <v>0</v>
      </c>
      <c r="F12" s="255"/>
    </row>
    <row r="13" spans="1:6">
      <c r="A13" s="131" t="s">
        <v>902</v>
      </c>
      <c r="B13" s="131" t="s">
        <v>903</v>
      </c>
      <c r="C13" s="147">
        <v>0</v>
      </c>
      <c r="D13" s="147">
        <v>-48044.14</v>
      </c>
      <c r="E13" s="147">
        <v>-48044.14</v>
      </c>
      <c r="F13" s="255"/>
    </row>
    <row r="14" spans="1:6">
      <c r="A14" s="131" t="s">
        <v>904</v>
      </c>
      <c r="B14" s="131" t="s">
        <v>905</v>
      </c>
      <c r="C14" s="147">
        <v>0</v>
      </c>
      <c r="D14" s="147">
        <v>-12148479.41</v>
      </c>
      <c r="E14" s="147">
        <v>-12148479.41</v>
      </c>
      <c r="F14" s="255"/>
    </row>
    <row r="15" spans="1:6">
      <c r="A15" s="131" t="s">
        <v>906</v>
      </c>
      <c r="B15" s="131" t="s">
        <v>907</v>
      </c>
      <c r="C15" s="147">
        <v>-8699802.5800000001</v>
      </c>
      <c r="D15" s="147">
        <v>-8699802.5800000001</v>
      </c>
      <c r="E15" s="147">
        <v>0</v>
      </c>
      <c r="F15" s="255"/>
    </row>
    <row r="16" spans="1:6">
      <c r="A16" s="131" t="s">
        <v>908</v>
      </c>
      <c r="B16" s="131" t="s">
        <v>909</v>
      </c>
      <c r="C16" s="147">
        <v>-56589541.880000003</v>
      </c>
      <c r="D16" s="147">
        <v>-56589541.880000003</v>
      </c>
      <c r="E16" s="147">
        <v>0</v>
      </c>
      <c r="F16" s="255"/>
    </row>
    <row r="17" spans="1:6">
      <c r="A17" s="131" t="s">
        <v>910</v>
      </c>
      <c r="B17" s="131" t="s">
        <v>911</v>
      </c>
      <c r="C17" s="147">
        <v>-256722985.16</v>
      </c>
      <c r="D17" s="147">
        <v>-256722985.16</v>
      </c>
      <c r="E17" s="147">
        <v>0</v>
      </c>
      <c r="F17" s="255"/>
    </row>
    <row r="18" spans="1:6">
      <c r="A18" s="131" t="s">
        <v>912</v>
      </c>
      <c r="B18" s="131" t="s">
        <v>913</v>
      </c>
      <c r="C18" s="147">
        <v>-20777018.129999999</v>
      </c>
      <c r="D18" s="147">
        <v>-20777018.129999999</v>
      </c>
      <c r="E18" s="147">
        <v>0</v>
      </c>
      <c r="F18" s="255"/>
    </row>
    <row r="19" spans="1:6">
      <c r="A19" s="131" t="s">
        <v>914</v>
      </c>
      <c r="B19" s="131" t="s">
        <v>915</v>
      </c>
      <c r="C19" s="147">
        <v>-148275790.63999999</v>
      </c>
      <c r="D19" s="147">
        <v>-148275790.63999999</v>
      </c>
      <c r="E19" s="147">
        <v>0</v>
      </c>
      <c r="F19" s="255"/>
    </row>
    <row r="20" spans="1:6">
      <c r="A20" s="131" t="s">
        <v>916</v>
      </c>
      <c r="B20" s="131" t="s">
        <v>917</v>
      </c>
      <c r="C20" s="147">
        <v>-142057834.40000001</v>
      </c>
      <c r="D20" s="147">
        <v>-142057834.40000001</v>
      </c>
      <c r="E20" s="147">
        <v>0</v>
      </c>
      <c r="F20" s="255"/>
    </row>
    <row r="21" spans="1:6">
      <c r="A21" s="131" t="s">
        <v>918</v>
      </c>
      <c r="B21" s="131" t="s">
        <v>919</v>
      </c>
      <c r="C21" s="147">
        <v>-158117201.5</v>
      </c>
      <c r="D21" s="147">
        <v>-158117201.5</v>
      </c>
      <c r="E21" s="147">
        <v>0</v>
      </c>
      <c r="F21" s="255"/>
    </row>
    <row r="22" spans="1:6">
      <c r="A22" s="131" t="s">
        <v>920</v>
      </c>
      <c r="B22" s="131" t="s">
        <v>921</v>
      </c>
      <c r="C22" s="147">
        <v>-167107701.90000001</v>
      </c>
      <c r="D22" s="147">
        <v>-167107701.90000001</v>
      </c>
      <c r="E22" s="147">
        <v>0</v>
      </c>
      <c r="F22" s="255"/>
    </row>
    <row r="23" spans="1:6">
      <c r="A23" s="131" t="s">
        <v>922</v>
      </c>
      <c r="B23" s="131" t="s">
        <v>923</v>
      </c>
      <c r="C23" s="147">
        <v>-148422901.69</v>
      </c>
      <c r="D23" s="147">
        <v>-148258123.03999999</v>
      </c>
      <c r="E23" s="147">
        <v>164778.65</v>
      </c>
      <c r="F23" s="255"/>
    </row>
    <row r="24" spans="1:6">
      <c r="A24" s="131" t="s">
        <v>924</v>
      </c>
      <c r="B24" s="131" t="s">
        <v>925</v>
      </c>
      <c r="C24" s="147">
        <v>-148978621.59</v>
      </c>
      <c r="D24" s="147">
        <v>-134660926.84999999</v>
      </c>
      <c r="E24" s="147">
        <v>14317694.74</v>
      </c>
      <c r="F24" s="255"/>
    </row>
    <row r="25" spans="1:6">
      <c r="A25" s="131" t="s">
        <v>926</v>
      </c>
      <c r="B25" s="131" t="s">
        <v>927</v>
      </c>
      <c r="C25" s="147">
        <v>0</v>
      </c>
      <c r="D25" s="147">
        <v>-179108389.36000001</v>
      </c>
      <c r="E25" s="147">
        <v>-179108389.36000001</v>
      </c>
      <c r="F25" s="255"/>
    </row>
    <row r="26" spans="1:6">
      <c r="A26" s="131"/>
      <c r="B26" s="131"/>
      <c r="C26" s="147"/>
      <c r="D26" s="147"/>
      <c r="E26" s="147"/>
      <c r="F26" s="255"/>
    </row>
    <row r="27" spans="1:6">
      <c r="A27" s="146"/>
      <c r="B27" s="146" t="s">
        <v>244</v>
      </c>
      <c r="C27" s="145">
        <f>SUM(C8:C26)</f>
        <v>-1427726185.9200001</v>
      </c>
      <c r="D27" s="145">
        <f>SUM(D8:D26)</f>
        <v>-1289277993.5099998</v>
      </c>
      <c r="E27" s="145">
        <f>SUM(E8:E26)</f>
        <v>138448192.40999997</v>
      </c>
      <c r="F27" s="146"/>
    </row>
  </sheetData>
  <protectedRanges>
    <protectedRange sqref="F2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opLeftCell="A133" zoomScaleSheetLayoutView="100" workbookViewId="0">
      <selection sqref="A1:E162"/>
    </sheetView>
  </sheetViews>
  <sheetFormatPr baseColWidth="10" defaultRowHeight="11.25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>
      <c r="A1" s="20" t="s">
        <v>43</v>
      </c>
      <c r="B1" s="20"/>
      <c r="C1" s="21"/>
      <c r="D1" s="21"/>
      <c r="E1" s="156"/>
    </row>
    <row r="2" spans="1:5" s="11" customFormat="1">
      <c r="A2" s="20" t="s">
        <v>0</v>
      </c>
      <c r="B2" s="20"/>
      <c r="C2" s="21"/>
      <c r="D2" s="21"/>
      <c r="E2" s="21"/>
    </row>
    <row r="3" spans="1:5" s="11" customFormat="1">
      <c r="C3" s="21"/>
      <c r="D3" s="21"/>
      <c r="E3" s="21"/>
    </row>
    <row r="4" spans="1:5" s="11" customFormat="1">
      <c r="C4" s="21"/>
      <c r="D4" s="21"/>
      <c r="E4" s="21"/>
    </row>
    <row r="5" spans="1:5" s="11" customFormat="1" ht="11.25" customHeight="1">
      <c r="A5" s="202" t="s">
        <v>249</v>
      </c>
      <c r="C5" s="21"/>
      <c r="D5" s="21"/>
      <c r="E5" s="261" t="s">
        <v>248</v>
      </c>
    </row>
    <row r="6" spans="1:5" s="23" customFormat="1">
      <c r="A6" s="117"/>
      <c r="B6" s="117"/>
      <c r="C6" s="260"/>
      <c r="D6" s="259"/>
      <c r="E6" s="259"/>
    </row>
    <row r="7" spans="1:5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</row>
    <row r="8" spans="1:5">
      <c r="A8" s="180">
        <v>111100001</v>
      </c>
      <c r="B8" s="180" t="s">
        <v>928</v>
      </c>
      <c r="C8" s="147">
        <v>-222562.2</v>
      </c>
      <c r="D8" s="147">
        <v>-222562.2</v>
      </c>
      <c r="E8" s="147">
        <v>0</v>
      </c>
    </row>
    <row r="9" spans="1:5">
      <c r="A9" s="180">
        <v>111200001</v>
      </c>
      <c r="B9" s="180" t="s">
        <v>929</v>
      </c>
      <c r="C9" s="147">
        <v>331572.84999999998</v>
      </c>
      <c r="D9" s="147">
        <v>332292.90000000002</v>
      </c>
      <c r="E9" s="147">
        <v>720.05</v>
      </c>
    </row>
    <row r="10" spans="1:5">
      <c r="A10" s="180">
        <v>111200002</v>
      </c>
      <c r="B10" s="180" t="s">
        <v>930</v>
      </c>
      <c r="C10" s="147">
        <v>237742.04</v>
      </c>
      <c r="D10" s="147">
        <v>237742.04</v>
      </c>
      <c r="E10" s="147">
        <v>0</v>
      </c>
    </row>
    <row r="11" spans="1:5">
      <c r="A11" s="180">
        <v>111200003</v>
      </c>
      <c r="B11" s="180" t="s">
        <v>931</v>
      </c>
      <c r="C11" s="147">
        <v>123213.94</v>
      </c>
      <c r="D11" s="147">
        <v>123213.94</v>
      </c>
      <c r="E11" s="147">
        <v>0</v>
      </c>
    </row>
    <row r="12" spans="1:5">
      <c r="A12" s="180">
        <v>111200004</v>
      </c>
      <c r="B12" s="180" t="s">
        <v>932</v>
      </c>
      <c r="C12" s="147">
        <v>441855.27</v>
      </c>
      <c r="D12" s="147">
        <v>466661.78</v>
      </c>
      <c r="E12" s="147">
        <v>24806.51</v>
      </c>
    </row>
    <row r="13" spans="1:5">
      <c r="A13" s="180">
        <v>111200005</v>
      </c>
      <c r="B13" s="180" t="s">
        <v>933</v>
      </c>
      <c r="C13" s="147">
        <v>7941495.8099999996</v>
      </c>
      <c r="D13" s="147">
        <v>6105085.96</v>
      </c>
      <c r="E13" s="147">
        <v>-1836409.85</v>
      </c>
    </row>
    <row r="14" spans="1:5">
      <c r="A14" s="180">
        <v>111200006</v>
      </c>
      <c r="B14" s="180" t="s">
        <v>934</v>
      </c>
      <c r="C14" s="147">
        <v>294087.49</v>
      </c>
      <c r="D14" s="147">
        <v>96920.31</v>
      </c>
      <c r="E14" s="147">
        <v>-197167.18</v>
      </c>
    </row>
    <row r="15" spans="1:5">
      <c r="A15" s="180">
        <v>111200007</v>
      </c>
      <c r="B15" s="180" t="s">
        <v>935</v>
      </c>
      <c r="C15" s="147">
        <v>109060.7</v>
      </c>
      <c r="D15" s="147">
        <v>109181.4</v>
      </c>
      <c r="E15" s="147">
        <v>120.7</v>
      </c>
    </row>
    <row r="16" spans="1:5">
      <c r="A16" s="180">
        <v>111200009</v>
      </c>
      <c r="B16" s="180" t="s">
        <v>936</v>
      </c>
      <c r="C16" s="147">
        <v>15132.59</v>
      </c>
      <c r="D16" s="147">
        <v>15142.47</v>
      </c>
      <c r="E16" s="147">
        <v>9.8800000000000008</v>
      </c>
    </row>
    <row r="17" spans="1:5">
      <c r="A17" s="180">
        <v>111200010</v>
      </c>
      <c r="B17" s="180" t="s">
        <v>937</v>
      </c>
      <c r="C17" s="147">
        <v>321169.32</v>
      </c>
      <c r="D17" s="147">
        <v>321326.40999999997</v>
      </c>
      <c r="E17" s="147">
        <v>157.09</v>
      </c>
    </row>
    <row r="18" spans="1:5">
      <c r="A18" s="180">
        <v>111200012</v>
      </c>
      <c r="B18" s="180" t="s">
        <v>938</v>
      </c>
      <c r="C18" s="147">
        <v>309487.2</v>
      </c>
      <c r="D18" s="147">
        <v>87555.43</v>
      </c>
      <c r="E18" s="147">
        <v>-221931.77</v>
      </c>
    </row>
    <row r="19" spans="1:5">
      <c r="A19" s="180">
        <v>111200013</v>
      </c>
      <c r="B19" s="180" t="s">
        <v>939</v>
      </c>
      <c r="C19" s="147">
        <v>98504.6</v>
      </c>
      <c r="D19" s="147">
        <v>98504.6</v>
      </c>
      <c r="E19" s="147">
        <v>0</v>
      </c>
    </row>
    <row r="20" spans="1:5">
      <c r="A20" s="180">
        <v>111200014</v>
      </c>
      <c r="B20" s="180" t="s">
        <v>940</v>
      </c>
      <c r="C20" s="147">
        <v>1661461.14</v>
      </c>
      <c r="D20" s="147">
        <v>1715247.83</v>
      </c>
      <c r="E20" s="147">
        <v>53786.69</v>
      </c>
    </row>
    <row r="21" spans="1:5">
      <c r="A21" s="180">
        <v>111200015</v>
      </c>
      <c r="B21" s="180" t="s">
        <v>941</v>
      </c>
      <c r="C21" s="147">
        <v>9038591.8399999999</v>
      </c>
      <c r="D21" s="147">
        <v>9050606.0399999991</v>
      </c>
      <c r="E21" s="147">
        <v>12014.2</v>
      </c>
    </row>
    <row r="22" spans="1:5">
      <c r="A22" s="180">
        <v>111200016</v>
      </c>
      <c r="B22" s="180" t="s">
        <v>942</v>
      </c>
      <c r="C22" s="147">
        <v>-31768.41</v>
      </c>
      <c r="D22" s="147">
        <v>-31768.41</v>
      </c>
      <c r="E22" s="147">
        <v>0</v>
      </c>
    </row>
    <row r="23" spans="1:5">
      <c r="A23" s="180">
        <v>111200018</v>
      </c>
      <c r="B23" s="180" t="s">
        <v>943</v>
      </c>
      <c r="C23" s="147">
        <v>939369.45</v>
      </c>
      <c r="D23" s="147">
        <v>939369.45</v>
      </c>
      <c r="E23" s="147">
        <v>0</v>
      </c>
    </row>
    <row r="24" spans="1:5">
      <c r="A24" s="180">
        <v>111200019</v>
      </c>
      <c r="B24" s="180" t="s">
        <v>944</v>
      </c>
      <c r="C24" s="147">
        <v>36449.730000000003</v>
      </c>
      <c r="D24" s="147">
        <v>186602.23999999999</v>
      </c>
      <c r="E24" s="147">
        <v>150152.51</v>
      </c>
    </row>
    <row r="25" spans="1:5">
      <c r="A25" s="180">
        <v>111200020</v>
      </c>
      <c r="B25" s="180" t="s">
        <v>945</v>
      </c>
      <c r="C25" s="147">
        <v>1</v>
      </c>
      <c r="D25" s="147">
        <v>1</v>
      </c>
      <c r="E25" s="147">
        <v>0</v>
      </c>
    </row>
    <row r="26" spans="1:5">
      <c r="A26" s="180">
        <v>111200021</v>
      </c>
      <c r="B26" s="180" t="s">
        <v>946</v>
      </c>
      <c r="C26" s="147">
        <v>26574.03</v>
      </c>
      <c r="D26" s="147">
        <v>26591.41</v>
      </c>
      <c r="E26" s="147">
        <v>17.38</v>
      </c>
    </row>
    <row r="27" spans="1:5">
      <c r="A27" s="180">
        <v>111200023</v>
      </c>
      <c r="B27" s="180" t="s">
        <v>947</v>
      </c>
      <c r="C27" s="147">
        <v>7718293.9199999999</v>
      </c>
      <c r="D27" s="147">
        <v>28818620.100000001</v>
      </c>
      <c r="E27" s="147">
        <v>21100326.18</v>
      </c>
    </row>
    <row r="28" spans="1:5">
      <c r="A28" s="180">
        <v>111200024</v>
      </c>
      <c r="B28" s="180" t="s">
        <v>948</v>
      </c>
      <c r="C28" s="147">
        <v>1311763.21</v>
      </c>
      <c r="D28" s="147">
        <v>594659.02</v>
      </c>
      <c r="E28" s="147">
        <v>-717104.19</v>
      </c>
    </row>
    <row r="29" spans="1:5">
      <c r="A29" s="180">
        <v>111200025</v>
      </c>
      <c r="B29" s="180" t="s">
        <v>949</v>
      </c>
      <c r="C29" s="147">
        <v>2620121.88</v>
      </c>
      <c r="D29" s="147">
        <v>6069712.7999999998</v>
      </c>
      <c r="E29" s="147">
        <v>3449590.92</v>
      </c>
    </row>
    <row r="30" spans="1:5">
      <c r="A30" s="180">
        <v>111200026</v>
      </c>
      <c r="B30" s="180" t="s">
        <v>950</v>
      </c>
      <c r="C30" s="147">
        <v>3244220.03</v>
      </c>
      <c r="D30" s="147">
        <v>4524693.7</v>
      </c>
      <c r="E30" s="147">
        <v>1280473.67</v>
      </c>
    </row>
    <row r="31" spans="1:5">
      <c r="A31" s="180">
        <v>111200027</v>
      </c>
      <c r="B31" s="180" t="s">
        <v>951</v>
      </c>
      <c r="C31" s="147">
        <v>667453.86</v>
      </c>
      <c r="D31" s="147">
        <v>8659201.4800000004</v>
      </c>
      <c r="E31" s="147">
        <v>7991747.6200000001</v>
      </c>
    </row>
    <row r="32" spans="1:5">
      <c r="A32" s="180">
        <v>111200028</v>
      </c>
      <c r="B32" s="180" t="s">
        <v>952</v>
      </c>
      <c r="C32" s="147">
        <v>992094.17</v>
      </c>
      <c r="D32" s="147">
        <v>992094.17</v>
      </c>
      <c r="E32" s="147">
        <v>0</v>
      </c>
    </row>
    <row r="33" spans="1:5">
      <c r="A33" s="180">
        <v>111200029</v>
      </c>
      <c r="B33" s="180" t="s">
        <v>953</v>
      </c>
      <c r="C33" s="147">
        <v>398.58</v>
      </c>
      <c r="D33" s="147">
        <v>398.58</v>
      </c>
      <c r="E33" s="147">
        <v>0</v>
      </c>
    </row>
    <row r="34" spans="1:5">
      <c r="A34" s="180">
        <v>111200030</v>
      </c>
      <c r="B34" s="180" t="s">
        <v>954</v>
      </c>
      <c r="C34" s="147">
        <v>689362.65</v>
      </c>
      <c r="D34" s="147">
        <v>689362.65</v>
      </c>
      <c r="E34" s="147">
        <v>0</v>
      </c>
    </row>
    <row r="35" spans="1:5">
      <c r="A35" s="180">
        <v>111200031</v>
      </c>
      <c r="B35" s="180" t="s">
        <v>955</v>
      </c>
      <c r="C35" s="147">
        <v>175056.32</v>
      </c>
      <c r="D35" s="147">
        <v>175056.32</v>
      </c>
      <c r="E35" s="147">
        <v>0</v>
      </c>
    </row>
    <row r="36" spans="1:5">
      <c r="A36" s="180">
        <v>111200034</v>
      </c>
      <c r="B36" s="180" t="s">
        <v>956</v>
      </c>
      <c r="C36" s="147">
        <v>47767.38</v>
      </c>
      <c r="D36" s="147">
        <v>47798.62</v>
      </c>
      <c r="E36" s="147">
        <v>31.24</v>
      </c>
    </row>
    <row r="37" spans="1:5">
      <c r="A37" s="180">
        <v>111200035</v>
      </c>
      <c r="B37" s="180" t="s">
        <v>957</v>
      </c>
      <c r="C37" s="147">
        <v>67832.990000000005</v>
      </c>
      <c r="D37" s="147">
        <v>67908.06</v>
      </c>
      <c r="E37" s="147">
        <v>75.069999999999993</v>
      </c>
    </row>
    <row r="38" spans="1:5">
      <c r="A38" s="180">
        <v>111200037</v>
      </c>
      <c r="B38" s="180" t="s">
        <v>958</v>
      </c>
      <c r="C38" s="147">
        <v>42527.55</v>
      </c>
      <c r="D38" s="147">
        <v>42584.32</v>
      </c>
      <c r="E38" s="147">
        <v>56.77</v>
      </c>
    </row>
    <row r="39" spans="1:5">
      <c r="A39" s="180">
        <v>111200038</v>
      </c>
      <c r="B39" s="180" t="s">
        <v>959</v>
      </c>
      <c r="C39" s="147">
        <v>-4682601.84</v>
      </c>
      <c r="D39" s="147">
        <v>-4617802.01</v>
      </c>
      <c r="E39" s="147">
        <v>64799.83</v>
      </c>
    </row>
    <row r="40" spans="1:5">
      <c r="A40" s="180">
        <v>111200039</v>
      </c>
      <c r="B40" s="180" t="s">
        <v>960</v>
      </c>
      <c r="C40" s="147">
        <v>41281281.259999998</v>
      </c>
      <c r="D40" s="147">
        <v>19918038.710000001</v>
      </c>
      <c r="E40" s="147">
        <v>-21363242.550000001</v>
      </c>
    </row>
    <row r="41" spans="1:5">
      <c r="A41" s="180">
        <v>111200040</v>
      </c>
      <c r="B41" s="180" t="s">
        <v>961</v>
      </c>
      <c r="C41" s="147">
        <v>876.5</v>
      </c>
      <c r="D41" s="147">
        <v>-0.1</v>
      </c>
      <c r="E41" s="147">
        <v>-876.6</v>
      </c>
    </row>
    <row r="42" spans="1:5">
      <c r="A42" s="180">
        <v>111200041</v>
      </c>
      <c r="B42" s="180" t="s">
        <v>962</v>
      </c>
      <c r="C42" s="147">
        <v>424316.94</v>
      </c>
      <c r="D42" s="147">
        <v>11337.78</v>
      </c>
      <c r="E42" s="147">
        <v>-412979.16</v>
      </c>
    </row>
    <row r="43" spans="1:5">
      <c r="A43" s="180">
        <v>111200042</v>
      </c>
      <c r="B43" s="180" t="s">
        <v>963</v>
      </c>
      <c r="C43" s="147">
        <v>124074.44</v>
      </c>
      <c r="D43" s="147">
        <v>2.62</v>
      </c>
      <c r="E43" s="147">
        <v>-124071.82</v>
      </c>
    </row>
    <row r="44" spans="1:5">
      <c r="A44" s="180">
        <v>111200043</v>
      </c>
      <c r="B44" s="180" t="s">
        <v>964</v>
      </c>
      <c r="C44" s="147">
        <v>64402.34</v>
      </c>
      <c r="D44" s="147">
        <v>720205.8</v>
      </c>
      <c r="E44" s="147">
        <v>655803.46</v>
      </c>
    </row>
    <row r="45" spans="1:5">
      <c r="A45" s="180">
        <v>111200044</v>
      </c>
      <c r="B45" s="180" t="s">
        <v>965</v>
      </c>
      <c r="C45" s="147">
        <v>86900.4</v>
      </c>
      <c r="D45" s="147">
        <v>61973.55</v>
      </c>
      <c r="E45" s="147">
        <v>-24926.85</v>
      </c>
    </row>
    <row r="46" spans="1:5">
      <c r="A46" s="180">
        <v>111200045</v>
      </c>
      <c r="B46" s="180" t="s">
        <v>966</v>
      </c>
      <c r="C46" s="147">
        <v>13807.23</v>
      </c>
      <c r="D46" s="147">
        <v>-94350.31</v>
      </c>
      <c r="E46" s="147">
        <v>-108157.54</v>
      </c>
    </row>
    <row r="47" spans="1:5">
      <c r="A47" s="180">
        <v>111200046</v>
      </c>
      <c r="B47" s="180" t="s">
        <v>967</v>
      </c>
      <c r="C47" s="147">
        <v>247199.41</v>
      </c>
      <c r="D47" s="147">
        <v>23096.75</v>
      </c>
      <c r="E47" s="147">
        <v>-224102.66</v>
      </c>
    </row>
    <row r="48" spans="1:5">
      <c r="A48" s="180">
        <v>111200047</v>
      </c>
      <c r="B48" s="180" t="s">
        <v>968</v>
      </c>
      <c r="C48" s="147">
        <v>4955107.0999999996</v>
      </c>
      <c r="D48" s="147">
        <v>1807129.14</v>
      </c>
      <c r="E48" s="147">
        <v>-3147977.96</v>
      </c>
    </row>
    <row r="49" spans="1:5">
      <c r="A49" s="180">
        <v>111200048</v>
      </c>
      <c r="B49" s="180" t="s">
        <v>969</v>
      </c>
      <c r="C49" s="147">
        <v>5460555.1500000004</v>
      </c>
      <c r="D49" s="147">
        <v>3393675.99</v>
      </c>
      <c r="E49" s="147">
        <v>-2066879.16</v>
      </c>
    </row>
    <row r="50" spans="1:5">
      <c r="A50" s="180">
        <v>111200050</v>
      </c>
      <c r="B50" s="180" t="s">
        <v>970</v>
      </c>
      <c r="C50" s="147">
        <v>795253.95</v>
      </c>
      <c r="D50" s="147">
        <v>27511.98</v>
      </c>
      <c r="E50" s="147">
        <v>-767741.97</v>
      </c>
    </row>
    <row r="51" spans="1:5">
      <c r="A51" s="180">
        <v>111200051</v>
      </c>
      <c r="B51" s="180" t="s">
        <v>971</v>
      </c>
      <c r="C51" s="147">
        <v>2.95</v>
      </c>
      <c r="D51" s="147">
        <v>2.95</v>
      </c>
      <c r="E51" s="147">
        <v>0</v>
      </c>
    </row>
    <row r="52" spans="1:5">
      <c r="A52" s="180">
        <v>111200052</v>
      </c>
      <c r="B52" s="180" t="s">
        <v>972</v>
      </c>
      <c r="C52" s="147">
        <v>32910.65</v>
      </c>
      <c r="D52" s="147">
        <v>32932.17</v>
      </c>
      <c r="E52" s="147">
        <v>21.52</v>
      </c>
    </row>
    <row r="53" spans="1:5">
      <c r="A53" s="180">
        <v>111200053</v>
      </c>
      <c r="B53" s="180" t="s">
        <v>973</v>
      </c>
      <c r="C53" s="147">
        <v>211121.73</v>
      </c>
      <c r="D53" s="147">
        <v>195465.48</v>
      </c>
      <c r="E53" s="147">
        <v>-15656.25</v>
      </c>
    </row>
    <row r="54" spans="1:5">
      <c r="A54" s="180">
        <v>111200055</v>
      </c>
      <c r="B54" s="180" t="s">
        <v>974</v>
      </c>
      <c r="C54" s="147">
        <v>103735.51</v>
      </c>
      <c r="D54" s="147">
        <v>73772.62</v>
      </c>
      <c r="E54" s="147">
        <v>-29962.89</v>
      </c>
    </row>
    <row r="55" spans="1:5">
      <c r="A55" s="180">
        <v>111200056</v>
      </c>
      <c r="B55" s="180" t="s">
        <v>975</v>
      </c>
      <c r="C55" s="147">
        <v>23559.81</v>
      </c>
      <c r="D55" s="147">
        <v>12.99</v>
      </c>
      <c r="E55" s="147">
        <v>-23546.82</v>
      </c>
    </row>
    <row r="56" spans="1:5">
      <c r="A56" s="180">
        <v>111200057</v>
      </c>
      <c r="B56" s="180" t="s">
        <v>976</v>
      </c>
      <c r="C56" s="147">
        <v>126827.73</v>
      </c>
      <c r="D56" s="147">
        <v>131972.81</v>
      </c>
      <c r="E56" s="147">
        <v>5145.08</v>
      </c>
    </row>
    <row r="57" spans="1:5">
      <c r="A57" s="180">
        <v>111200058</v>
      </c>
      <c r="B57" s="180" t="s">
        <v>977</v>
      </c>
      <c r="C57" s="147">
        <v>581968.97</v>
      </c>
      <c r="D57" s="147">
        <v>559793.46</v>
      </c>
      <c r="E57" s="147">
        <v>-22175.51</v>
      </c>
    </row>
    <row r="58" spans="1:5">
      <c r="A58" s="180">
        <v>111200059</v>
      </c>
      <c r="B58" s="180" t="s">
        <v>978</v>
      </c>
      <c r="C58" s="147">
        <v>1522845.49</v>
      </c>
      <c r="D58" s="147">
        <v>22302.86</v>
      </c>
      <c r="E58" s="147">
        <v>-1500542.63</v>
      </c>
    </row>
    <row r="59" spans="1:5">
      <c r="A59" s="180">
        <v>111200060</v>
      </c>
      <c r="B59" s="180" t="s">
        <v>979</v>
      </c>
      <c r="C59" s="147">
        <v>2049193.08</v>
      </c>
      <c r="D59" s="147">
        <v>456592.82</v>
      </c>
      <c r="E59" s="147">
        <v>-1592600.26</v>
      </c>
    </row>
    <row r="60" spans="1:5">
      <c r="A60" s="180">
        <v>111200061</v>
      </c>
      <c r="B60" s="180" t="s">
        <v>980</v>
      </c>
      <c r="C60" s="147">
        <v>160139.59</v>
      </c>
      <c r="D60" s="147">
        <v>164782.15</v>
      </c>
      <c r="E60" s="147">
        <v>4642.5600000000004</v>
      </c>
    </row>
    <row r="61" spans="1:5">
      <c r="A61" s="180">
        <v>111200062</v>
      </c>
      <c r="B61" s="180" t="s">
        <v>981</v>
      </c>
      <c r="C61" s="147">
        <v>1380240.85</v>
      </c>
      <c r="D61" s="147">
        <v>1073596.8899999999</v>
      </c>
      <c r="E61" s="147">
        <v>-306643.96000000002</v>
      </c>
    </row>
    <row r="62" spans="1:5">
      <c r="A62" s="180">
        <v>111200063</v>
      </c>
      <c r="B62" s="180" t="s">
        <v>982</v>
      </c>
      <c r="C62" s="147">
        <v>1449660.66</v>
      </c>
      <c r="D62" s="147">
        <v>684531.21</v>
      </c>
      <c r="E62" s="147">
        <v>-765129.45</v>
      </c>
    </row>
    <row r="63" spans="1:5">
      <c r="A63" s="180">
        <v>111200064</v>
      </c>
      <c r="B63" s="180" t="s">
        <v>983</v>
      </c>
      <c r="C63" s="147">
        <v>0</v>
      </c>
      <c r="D63" s="147">
        <v>240216.92</v>
      </c>
      <c r="E63" s="147">
        <v>240216.92</v>
      </c>
    </row>
    <row r="64" spans="1:5">
      <c r="A64" s="180">
        <v>111200065</v>
      </c>
      <c r="B64" s="180" t="s">
        <v>984</v>
      </c>
      <c r="C64" s="147">
        <v>0</v>
      </c>
      <c r="D64" s="147">
        <v>-677643.96</v>
      </c>
      <c r="E64" s="147">
        <v>-677643.96</v>
      </c>
    </row>
    <row r="65" spans="1:5">
      <c r="A65" s="180">
        <v>111200066</v>
      </c>
      <c r="B65" s="180" t="s">
        <v>985</v>
      </c>
      <c r="C65" s="147">
        <v>15.28</v>
      </c>
      <c r="D65" s="147">
        <v>125124.13</v>
      </c>
      <c r="E65" s="147">
        <v>125108.85</v>
      </c>
    </row>
    <row r="66" spans="1:5">
      <c r="A66" s="180">
        <v>111200067</v>
      </c>
      <c r="B66" s="180" t="s">
        <v>986</v>
      </c>
      <c r="C66" s="147">
        <v>0</v>
      </c>
      <c r="D66" s="147">
        <v>14473811.310000001</v>
      </c>
      <c r="E66" s="147">
        <v>14473811.310000001</v>
      </c>
    </row>
    <row r="67" spans="1:5">
      <c r="A67" s="180">
        <v>111200068</v>
      </c>
      <c r="B67" s="180" t="s">
        <v>987</v>
      </c>
      <c r="C67" s="147">
        <v>0</v>
      </c>
      <c r="D67" s="147">
        <v>67833303.030000001</v>
      </c>
      <c r="E67" s="147">
        <v>67833303.030000001</v>
      </c>
    </row>
    <row r="68" spans="1:5">
      <c r="A68" s="180">
        <v>111200069</v>
      </c>
      <c r="B68" s="180" t="s">
        <v>988</v>
      </c>
      <c r="C68" s="147">
        <v>3111787.49</v>
      </c>
      <c r="D68" s="147">
        <v>2404127.7599999998</v>
      </c>
      <c r="E68" s="147">
        <v>-707659.73</v>
      </c>
    </row>
    <row r="69" spans="1:5">
      <c r="A69" s="180">
        <v>111200070</v>
      </c>
      <c r="B69" s="180" t="s">
        <v>989</v>
      </c>
      <c r="C69" s="147">
        <v>474353.12</v>
      </c>
      <c r="D69" s="147">
        <v>155.83000000000001</v>
      </c>
      <c r="E69" s="147">
        <v>-474197.29</v>
      </c>
    </row>
    <row r="70" spans="1:5">
      <c r="A70" s="180">
        <v>111200071</v>
      </c>
      <c r="B70" s="180" t="s">
        <v>990</v>
      </c>
      <c r="C70" s="147">
        <v>0</v>
      </c>
      <c r="D70" s="147">
        <v>94432.22</v>
      </c>
      <c r="E70" s="147">
        <v>94432.22</v>
      </c>
    </row>
    <row r="71" spans="1:5">
      <c r="A71" s="180">
        <v>111200072</v>
      </c>
      <c r="B71" s="180" t="s">
        <v>991</v>
      </c>
      <c r="C71" s="147">
        <v>0</v>
      </c>
      <c r="D71" s="147">
        <v>6211636.4100000001</v>
      </c>
      <c r="E71" s="147">
        <v>6211636.4100000001</v>
      </c>
    </row>
    <row r="72" spans="1:5">
      <c r="A72" s="180">
        <v>111200073</v>
      </c>
      <c r="B72" s="180" t="s">
        <v>992</v>
      </c>
      <c r="C72" s="147">
        <v>0</v>
      </c>
      <c r="D72" s="147">
        <v>100103.31</v>
      </c>
      <c r="E72" s="147">
        <v>100103.31</v>
      </c>
    </row>
    <row r="73" spans="1:5">
      <c r="A73" s="180">
        <v>111200075</v>
      </c>
      <c r="B73" s="180" t="s">
        <v>993</v>
      </c>
      <c r="C73" s="147">
        <v>0</v>
      </c>
      <c r="D73" s="147">
        <v>-1</v>
      </c>
      <c r="E73" s="147">
        <v>-1</v>
      </c>
    </row>
    <row r="74" spans="1:5">
      <c r="A74" s="180">
        <v>111200076</v>
      </c>
      <c r="B74" s="180" t="s">
        <v>994</v>
      </c>
      <c r="C74" s="147">
        <v>0</v>
      </c>
      <c r="D74" s="147">
        <v>494746.18</v>
      </c>
      <c r="E74" s="147">
        <v>494746.18</v>
      </c>
    </row>
    <row r="75" spans="1:5">
      <c r="A75" s="180">
        <v>111200077</v>
      </c>
      <c r="B75" s="180" t="s">
        <v>995</v>
      </c>
      <c r="C75" s="147">
        <v>0</v>
      </c>
      <c r="D75" s="147">
        <v>1664641.22</v>
      </c>
      <c r="E75" s="147">
        <v>1664641.22</v>
      </c>
    </row>
    <row r="76" spans="1:5">
      <c r="A76" s="180">
        <v>111200078</v>
      </c>
      <c r="B76" s="180" t="s">
        <v>996</v>
      </c>
      <c r="C76" s="147">
        <v>0</v>
      </c>
      <c r="D76" s="147">
        <v>-1</v>
      </c>
      <c r="E76" s="147">
        <v>-1</v>
      </c>
    </row>
    <row r="77" spans="1:5">
      <c r="A77" s="180">
        <v>111200079</v>
      </c>
      <c r="B77" s="180" t="s">
        <v>997</v>
      </c>
      <c r="C77" s="147">
        <v>0</v>
      </c>
      <c r="D77" s="147">
        <v>200000</v>
      </c>
      <c r="E77" s="147">
        <v>200000</v>
      </c>
    </row>
    <row r="78" spans="1:5">
      <c r="A78" s="180">
        <v>111600001</v>
      </c>
      <c r="B78" s="180" t="s">
        <v>998</v>
      </c>
      <c r="C78" s="147">
        <v>-1163.25</v>
      </c>
      <c r="D78" s="147">
        <v>-1163.25</v>
      </c>
      <c r="E78" s="147">
        <v>0</v>
      </c>
    </row>
    <row r="79" spans="1:5">
      <c r="A79" s="180">
        <v>111600002</v>
      </c>
      <c r="B79" s="180" t="s">
        <v>999</v>
      </c>
      <c r="C79" s="147">
        <v>-1159.97</v>
      </c>
      <c r="D79" s="147">
        <v>-1159.97</v>
      </c>
      <c r="E79" s="147">
        <v>0</v>
      </c>
    </row>
    <row r="80" spans="1:5">
      <c r="A80" s="180">
        <v>111600003</v>
      </c>
      <c r="B80" s="180" t="s">
        <v>1000</v>
      </c>
      <c r="C80" s="147">
        <v>-1159.97</v>
      </c>
      <c r="D80" s="147">
        <v>-1159.97</v>
      </c>
      <c r="E80" s="147">
        <v>0</v>
      </c>
    </row>
    <row r="81" spans="1:5">
      <c r="A81" s="180">
        <v>111600004</v>
      </c>
      <c r="B81" s="180" t="s">
        <v>1001</v>
      </c>
      <c r="C81" s="147">
        <v>-1163.26</v>
      </c>
      <c r="D81" s="147">
        <v>-1163.26</v>
      </c>
      <c r="E81" s="147">
        <v>0</v>
      </c>
    </row>
    <row r="82" spans="1:5">
      <c r="A82" s="180">
        <v>111600005</v>
      </c>
      <c r="B82" s="180" t="s">
        <v>1002</v>
      </c>
      <c r="C82" s="147">
        <v>-1159.97</v>
      </c>
      <c r="D82" s="147">
        <v>-1159.97</v>
      </c>
      <c r="E82" s="147">
        <v>0</v>
      </c>
    </row>
    <row r="83" spans="1:5">
      <c r="A83" s="180">
        <v>111600006</v>
      </c>
      <c r="B83" s="180" t="s">
        <v>1003</v>
      </c>
      <c r="C83" s="147">
        <v>-1158.77</v>
      </c>
      <c r="D83" s="147">
        <v>-1158.77</v>
      </c>
      <c r="E83" s="147">
        <v>0</v>
      </c>
    </row>
    <row r="84" spans="1:5">
      <c r="A84" s="180">
        <v>111600007</v>
      </c>
      <c r="B84" s="180" t="s">
        <v>1004</v>
      </c>
      <c r="C84" s="147">
        <v>-1158.77</v>
      </c>
      <c r="D84" s="147">
        <v>-1158.77</v>
      </c>
      <c r="E84" s="147">
        <v>0</v>
      </c>
    </row>
    <row r="85" spans="1:5">
      <c r="A85" s="180">
        <v>111600008</v>
      </c>
      <c r="B85" s="180" t="s">
        <v>1005</v>
      </c>
      <c r="C85" s="147">
        <v>-1250.6600000000001</v>
      </c>
      <c r="D85" s="147">
        <v>-1250.6600000000001</v>
      </c>
      <c r="E85" s="147">
        <v>0</v>
      </c>
    </row>
    <row r="86" spans="1:5">
      <c r="A86" s="180">
        <v>111600009</v>
      </c>
      <c r="B86" s="180" t="s">
        <v>1006</v>
      </c>
      <c r="C86" s="147">
        <v>-1158.77</v>
      </c>
      <c r="D86" s="147">
        <v>-1158.77</v>
      </c>
      <c r="E86" s="147">
        <v>0</v>
      </c>
    </row>
    <row r="87" spans="1:5">
      <c r="A87" s="180">
        <v>111600010</v>
      </c>
      <c r="B87" s="180" t="s">
        <v>1007</v>
      </c>
      <c r="C87" s="147">
        <v>-1158.77</v>
      </c>
      <c r="D87" s="147">
        <v>-1158.77</v>
      </c>
      <c r="E87" s="147">
        <v>0</v>
      </c>
    </row>
    <row r="88" spans="1:5">
      <c r="A88" s="180">
        <v>111600011</v>
      </c>
      <c r="B88" s="180" t="s">
        <v>1008</v>
      </c>
      <c r="C88" s="147">
        <v>-2685.06</v>
      </c>
      <c r="D88" s="147">
        <v>-2685.06</v>
      </c>
      <c r="E88" s="147">
        <v>0</v>
      </c>
    </row>
    <row r="89" spans="1:5">
      <c r="A89" s="180">
        <v>111600012</v>
      </c>
      <c r="B89" s="180" t="s">
        <v>1009</v>
      </c>
      <c r="C89" s="147">
        <v>-1158.77</v>
      </c>
      <c r="D89" s="147">
        <v>-1158.77</v>
      </c>
      <c r="E89" s="147">
        <v>0</v>
      </c>
    </row>
    <row r="90" spans="1:5">
      <c r="A90" s="180">
        <v>111600013</v>
      </c>
      <c r="B90" s="180" t="s">
        <v>1010</v>
      </c>
      <c r="C90" s="147">
        <v>1401824.42</v>
      </c>
      <c r="D90" s="147">
        <v>1970021.98</v>
      </c>
      <c r="E90" s="147">
        <v>568197.56000000006</v>
      </c>
    </row>
    <row r="91" spans="1:5">
      <c r="A91" s="180"/>
      <c r="B91" s="180"/>
      <c r="C91" s="147"/>
      <c r="D91" s="147"/>
      <c r="E91" s="147"/>
    </row>
    <row r="92" spans="1:5">
      <c r="A92" s="180"/>
      <c r="B92" s="180"/>
      <c r="C92" s="147"/>
      <c r="D92" s="147"/>
      <c r="E92" s="147"/>
    </row>
    <row r="93" spans="1:5">
      <c r="A93" s="180"/>
      <c r="B93" s="180"/>
      <c r="C93" s="147"/>
      <c r="D93" s="147"/>
      <c r="E93" s="147"/>
    </row>
    <row r="94" spans="1:5">
      <c r="A94" s="180"/>
      <c r="B94" s="180"/>
      <c r="C94" s="147"/>
      <c r="D94" s="147"/>
      <c r="E94" s="147"/>
    </row>
    <row r="95" spans="1:5">
      <c r="A95" s="180"/>
      <c r="B95" s="180"/>
      <c r="C95" s="147"/>
      <c r="D95" s="147"/>
      <c r="E95" s="147"/>
    </row>
    <row r="96" spans="1:5">
      <c r="A96" s="180"/>
      <c r="B96" s="180"/>
      <c r="C96" s="147"/>
      <c r="D96" s="147"/>
      <c r="E96" s="147"/>
    </row>
    <row r="97" spans="1:5">
      <c r="A97" s="180"/>
      <c r="B97" s="180"/>
      <c r="C97" s="147"/>
      <c r="D97" s="147"/>
      <c r="E97" s="147"/>
    </row>
    <row r="98" spans="1:5">
      <c r="A98" s="180"/>
      <c r="B98" s="180"/>
      <c r="C98" s="147"/>
      <c r="D98" s="147"/>
      <c r="E98" s="147"/>
    </row>
    <row r="99" spans="1:5">
      <c r="A99" s="180"/>
      <c r="B99" s="180"/>
      <c r="C99" s="147"/>
      <c r="D99" s="147"/>
      <c r="E99" s="147"/>
    </row>
    <row r="100" spans="1:5">
      <c r="A100" s="180"/>
      <c r="B100" s="180"/>
      <c r="C100" s="147"/>
      <c r="D100" s="147"/>
      <c r="E100" s="147"/>
    </row>
    <row r="101" spans="1:5">
      <c r="A101" s="180"/>
      <c r="B101" s="180"/>
      <c r="C101" s="147"/>
      <c r="D101" s="147"/>
      <c r="E101" s="147"/>
    </row>
    <row r="102" spans="1:5">
      <c r="A102" s="180"/>
      <c r="B102" s="180"/>
      <c r="C102" s="147"/>
      <c r="D102" s="147"/>
      <c r="E102" s="147"/>
    </row>
    <row r="103" spans="1:5">
      <c r="A103" s="180"/>
      <c r="B103" s="180"/>
      <c r="C103" s="147"/>
      <c r="D103" s="147"/>
      <c r="E103" s="147"/>
    </row>
    <row r="104" spans="1:5">
      <c r="A104" s="180"/>
      <c r="B104" s="180"/>
      <c r="C104" s="147"/>
      <c r="D104" s="147"/>
      <c r="E104" s="147"/>
    </row>
    <row r="105" spans="1:5">
      <c r="A105" s="180"/>
      <c r="B105" s="180"/>
      <c r="C105" s="147"/>
      <c r="D105" s="147"/>
      <c r="E105" s="147"/>
    </row>
    <row r="106" spans="1:5">
      <c r="A106" s="180"/>
      <c r="B106" s="180"/>
      <c r="C106" s="147"/>
      <c r="D106" s="147"/>
      <c r="E106" s="147"/>
    </row>
    <row r="107" spans="1:5">
      <c r="A107" s="180"/>
      <c r="B107" s="180"/>
      <c r="C107" s="147"/>
      <c r="D107" s="147"/>
      <c r="E107" s="147"/>
    </row>
    <row r="108" spans="1:5">
      <c r="A108" s="180"/>
      <c r="B108" s="180"/>
      <c r="C108" s="147"/>
      <c r="D108" s="147"/>
      <c r="E108" s="147"/>
    </row>
    <row r="109" spans="1:5">
      <c r="A109" s="180"/>
      <c r="B109" s="180"/>
      <c r="C109" s="147"/>
      <c r="D109" s="147"/>
      <c r="E109" s="147"/>
    </row>
    <row r="110" spans="1:5">
      <c r="A110" s="180"/>
      <c r="B110" s="180"/>
      <c r="C110" s="147"/>
      <c r="D110" s="147"/>
      <c r="E110" s="147"/>
    </row>
    <row r="111" spans="1:5">
      <c r="A111" s="180"/>
      <c r="B111" s="180"/>
      <c r="C111" s="147"/>
      <c r="D111" s="147"/>
      <c r="E111" s="147"/>
    </row>
    <row r="112" spans="1:5">
      <c r="A112" s="180"/>
      <c r="B112" s="180"/>
      <c r="C112" s="147"/>
      <c r="D112" s="147"/>
      <c r="E112" s="147"/>
    </row>
    <row r="113" spans="1:5">
      <c r="A113" s="180"/>
      <c r="B113" s="180"/>
      <c r="C113" s="147"/>
      <c r="D113" s="147"/>
      <c r="E113" s="147"/>
    </row>
    <row r="114" spans="1:5">
      <c r="A114" s="180"/>
      <c r="B114" s="180"/>
      <c r="C114" s="147"/>
      <c r="D114" s="147"/>
      <c r="E114" s="147"/>
    </row>
    <row r="115" spans="1:5">
      <c r="A115" s="180"/>
      <c r="B115" s="180"/>
      <c r="C115" s="147"/>
      <c r="D115" s="147"/>
      <c r="E115" s="147"/>
    </row>
    <row r="116" spans="1:5">
      <c r="A116" s="180"/>
      <c r="B116" s="180"/>
      <c r="C116" s="147"/>
      <c r="D116" s="147"/>
      <c r="E116" s="147"/>
    </row>
    <row r="117" spans="1:5">
      <c r="A117" s="180"/>
      <c r="B117" s="180"/>
      <c r="C117" s="147"/>
      <c r="D117" s="147"/>
      <c r="E117" s="147"/>
    </row>
    <row r="118" spans="1:5">
      <c r="A118" s="180"/>
      <c r="B118" s="180"/>
      <c r="C118" s="147"/>
      <c r="D118" s="147"/>
      <c r="E118" s="147"/>
    </row>
    <row r="119" spans="1:5">
      <c r="A119" s="180"/>
      <c r="B119" s="180"/>
      <c r="C119" s="147"/>
      <c r="D119" s="147"/>
      <c r="E119" s="147"/>
    </row>
    <row r="120" spans="1:5">
      <c r="A120" s="180"/>
      <c r="B120" s="180"/>
      <c r="C120" s="147"/>
      <c r="D120" s="147"/>
      <c r="E120" s="147"/>
    </row>
    <row r="121" spans="1:5">
      <c r="A121" s="180"/>
      <c r="B121" s="180"/>
      <c r="C121" s="147"/>
      <c r="D121" s="147"/>
      <c r="E121" s="147"/>
    </row>
    <row r="122" spans="1:5">
      <c r="A122" s="180"/>
      <c r="B122" s="180"/>
      <c r="C122" s="147"/>
      <c r="D122" s="147"/>
      <c r="E122" s="147"/>
    </row>
    <row r="123" spans="1:5">
      <c r="A123" s="180"/>
      <c r="B123" s="180"/>
      <c r="C123" s="147"/>
      <c r="D123" s="147"/>
      <c r="E123" s="147"/>
    </row>
    <row r="124" spans="1:5">
      <c r="A124" s="180"/>
      <c r="B124" s="180"/>
      <c r="C124" s="147"/>
      <c r="D124" s="147"/>
      <c r="E124" s="147"/>
    </row>
    <row r="125" spans="1:5">
      <c r="A125" s="180"/>
      <c r="B125" s="180"/>
      <c r="C125" s="147"/>
      <c r="D125" s="147"/>
      <c r="E125" s="147"/>
    </row>
    <row r="126" spans="1:5">
      <c r="A126" s="180"/>
      <c r="B126" s="180"/>
      <c r="C126" s="147"/>
      <c r="D126" s="147"/>
      <c r="E126" s="147"/>
    </row>
    <row r="127" spans="1:5">
      <c r="A127" s="180"/>
      <c r="B127" s="180"/>
      <c r="C127" s="147"/>
      <c r="D127" s="147"/>
      <c r="E127" s="147"/>
    </row>
    <row r="128" spans="1:5">
      <c r="A128" s="180"/>
      <c r="B128" s="180"/>
      <c r="C128" s="147"/>
      <c r="D128" s="147"/>
      <c r="E128" s="147"/>
    </row>
    <row r="129" spans="1:5">
      <c r="A129" s="180"/>
      <c r="B129" s="180"/>
      <c r="C129" s="147"/>
      <c r="D129" s="147"/>
      <c r="E129" s="147"/>
    </row>
    <row r="130" spans="1:5">
      <c r="A130" s="180"/>
      <c r="B130" s="180"/>
      <c r="C130" s="147"/>
      <c r="D130" s="147"/>
      <c r="E130" s="147"/>
    </row>
    <row r="131" spans="1:5">
      <c r="A131" s="180"/>
      <c r="B131" s="180"/>
      <c r="C131" s="147"/>
      <c r="D131" s="147"/>
      <c r="E131" s="147"/>
    </row>
    <row r="132" spans="1:5">
      <c r="A132" s="180"/>
      <c r="B132" s="180"/>
      <c r="C132" s="147"/>
      <c r="D132" s="147"/>
      <c r="E132" s="147"/>
    </row>
    <row r="133" spans="1:5">
      <c r="A133" s="180"/>
      <c r="B133" s="180"/>
      <c r="C133" s="147"/>
      <c r="D133" s="147"/>
      <c r="E133" s="147"/>
    </row>
    <row r="134" spans="1:5">
      <c r="A134" s="180"/>
      <c r="B134" s="180"/>
      <c r="C134" s="147"/>
      <c r="D134" s="147"/>
      <c r="E134" s="147"/>
    </row>
    <row r="135" spans="1:5">
      <c r="A135" s="180"/>
      <c r="B135" s="180"/>
      <c r="C135" s="147"/>
      <c r="D135" s="147"/>
      <c r="E135" s="147"/>
    </row>
    <row r="136" spans="1:5">
      <c r="A136" s="180"/>
      <c r="B136" s="180"/>
      <c r="C136" s="147"/>
      <c r="D136" s="147"/>
      <c r="E136" s="147"/>
    </row>
    <row r="137" spans="1:5">
      <c r="A137" s="180"/>
      <c r="B137" s="180"/>
      <c r="C137" s="147"/>
      <c r="D137" s="147"/>
      <c r="E137" s="147"/>
    </row>
    <row r="138" spans="1:5">
      <c r="A138" s="180"/>
      <c r="B138" s="180"/>
      <c r="C138" s="147"/>
      <c r="D138" s="147"/>
      <c r="E138" s="147"/>
    </row>
    <row r="139" spans="1:5">
      <c r="A139" s="180"/>
      <c r="B139" s="180"/>
      <c r="C139" s="147"/>
      <c r="D139" s="147"/>
      <c r="E139" s="147"/>
    </row>
    <row r="140" spans="1:5">
      <c r="A140" s="180"/>
      <c r="B140" s="180"/>
      <c r="C140" s="147"/>
      <c r="D140" s="147"/>
      <c r="E140" s="147"/>
    </row>
    <row r="141" spans="1:5">
      <c r="A141" s="180"/>
      <c r="B141" s="180"/>
      <c r="C141" s="147"/>
      <c r="D141" s="147"/>
      <c r="E141" s="147"/>
    </row>
    <row r="142" spans="1:5">
      <c r="A142" s="180"/>
      <c r="B142" s="180"/>
      <c r="C142" s="147"/>
      <c r="D142" s="147"/>
      <c r="E142" s="147"/>
    </row>
    <row r="143" spans="1:5">
      <c r="A143" s="180"/>
      <c r="B143" s="180"/>
      <c r="C143" s="147"/>
      <c r="D143" s="147"/>
      <c r="E143" s="147"/>
    </row>
    <row r="144" spans="1:5">
      <c r="A144" s="180"/>
      <c r="B144" s="180"/>
      <c r="C144" s="147"/>
      <c r="D144" s="147"/>
      <c r="E144" s="147"/>
    </row>
    <row r="145" spans="1:5">
      <c r="A145" s="180"/>
      <c r="B145" s="180"/>
      <c r="C145" s="147"/>
      <c r="D145" s="147"/>
      <c r="E145" s="147"/>
    </row>
    <row r="146" spans="1:5">
      <c r="A146" s="180"/>
      <c r="B146" s="180"/>
      <c r="C146" s="147"/>
      <c r="D146" s="147"/>
      <c r="E146" s="147"/>
    </row>
    <row r="147" spans="1:5">
      <c r="A147" s="180"/>
      <c r="B147" s="180"/>
      <c r="C147" s="147"/>
      <c r="D147" s="147"/>
      <c r="E147" s="147"/>
    </row>
    <row r="148" spans="1:5">
      <c r="A148" s="180"/>
      <c r="B148" s="180"/>
      <c r="C148" s="147"/>
      <c r="D148" s="147"/>
      <c r="E148" s="147"/>
    </row>
    <row r="149" spans="1:5">
      <c r="A149" s="180"/>
      <c r="B149" s="180"/>
      <c r="C149" s="147"/>
      <c r="D149" s="147"/>
      <c r="E149" s="147"/>
    </row>
    <row r="150" spans="1:5">
      <c r="A150" s="180"/>
      <c r="B150" s="180"/>
      <c r="C150" s="147"/>
      <c r="D150" s="147"/>
      <c r="E150" s="147"/>
    </row>
    <row r="151" spans="1:5">
      <c r="A151" s="180"/>
      <c r="B151" s="180"/>
      <c r="C151" s="147"/>
      <c r="D151" s="147"/>
      <c r="E151" s="147"/>
    </row>
    <row r="152" spans="1:5">
      <c r="A152" s="180"/>
      <c r="B152" s="180"/>
      <c r="C152" s="147"/>
      <c r="D152" s="147"/>
      <c r="E152" s="147"/>
    </row>
    <row r="153" spans="1:5">
      <c r="A153" s="180"/>
      <c r="B153" s="180"/>
      <c r="C153" s="147"/>
      <c r="D153" s="147"/>
      <c r="E153" s="147"/>
    </row>
    <row r="154" spans="1:5">
      <c r="A154" s="180"/>
      <c r="B154" s="180"/>
      <c r="C154" s="147"/>
      <c r="D154" s="147"/>
      <c r="E154" s="147"/>
    </row>
    <row r="155" spans="1:5">
      <c r="A155" s="180"/>
      <c r="B155" s="180"/>
      <c r="C155" s="147"/>
      <c r="D155" s="147"/>
      <c r="E155" s="147"/>
    </row>
    <row r="156" spans="1:5">
      <c r="A156" s="180"/>
      <c r="B156" s="180"/>
      <c r="C156" s="147"/>
      <c r="D156" s="147"/>
      <c r="E156" s="147"/>
    </row>
    <row r="157" spans="1:5">
      <c r="A157" s="180"/>
      <c r="B157" s="180"/>
      <c r="C157" s="147"/>
      <c r="D157" s="147"/>
      <c r="E157" s="147"/>
    </row>
    <row r="158" spans="1:5">
      <c r="A158" s="180"/>
      <c r="B158" s="180"/>
      <c r="C158" s="147"/>
      <c r="D158" s="147"/>
      <c r="E158" s="147"/>
    </row>
    <row r="159" spans="1:5">
      <c r="A159" s="180"/>
      <c r="B159" s="180"/>
      <c r="C159" s="147"/>
      <c r="D159" s="147"/>
      <c r="E159" s="147"/>
    </row>
    <row r="160" spans="1:5">
      <c r="A160" s="180"/>
      <c r="B160" s="180"/>
      <c r="C160" s="147"/>
      <c r="D160" s="147"/>
      <c r="E160" s="147"/>
    </row>
    <row r="161" spans="1:5">
      <c r="A161" s="258"/>
      <c r="B161" s="258"/>
      <c r="C161" s="257"/>
      <c r="D161" s="257"/>
      <c r="E161" s="257"/>
    </row>
    <row r="162" spans="1:5" s="7" customFormat="1">
      <c r="A162" s="146"/>
      <c r="B162" s="146" t="s">
        <v>247</v>
      </c>
      <c r="C162" s="145">
        <f>SUM(C8:C161)</f>
        <v>100634155.15000004</v>
      </c>
      <c r="D162" s="145">
        <f>SUM(D8:D161)</f>
        <v>190105521.07999998</v>
      </c>
      <c r="E162" s="145">
        <f>SUM(E8:E161)</f>
        <v>89471365.929999992</v>
      </c>
    </row>
    <row r="163" spans="1:5" s="7" customFormat="1">
      <c r="A163" s="242"/>
      <c r="B163" s="242"/>
      <c r="C163" s="256"/>
      <c r="D163" s="256"/>
      <c r="E163" s="256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opLeftCell="A41" zoomScaleSheetLayoutView="100" workbookViewId="0">
      <selection sqref="A1:D62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>
      <c r="A1" s="20" t="s">
        <v>43</v>
      </c>
      <c r="B1" s="20"/>
      <c r="C1" s="273"/>
      <c r="D1" s="275"/>
    </row>
    <row r="2" spans="1:4" s="11" customFormat="1">
      <c r="A2" s="20" t="s">
        <v>0</v>
      </c>
      <c r="B2" s="20"/>
      <c r="C2" s="273"/>
      <c r="D2" s="274"/>
    </row>
    <row r="3" spans="1:4" s="11" customFormat="1">
      <c r="A3" s="20"/>
      <c r="B3" s="20"/>
      <c r="C3" s="273"/>
      <c r="D3" s="274"/>
    </row>
    <row r="4" spans="1:4" s="11" customFormat="1">
      <c r="C4" s="273"/>
      <c r="D4" s="274"/>
    </row>
    <row r="5" spans="1:4" s="11" customFormat="1" ht="11.25" customHeight="1">
      <c r="A5" s="364" t="s">
        <v>254</v>
      </c>
      <c r="B5" s="365"/>
      <c r="C5" s="273"/>
      <c r="D5" s="272" t="s">
        <v>252</v>
      </c>
    </row>
    <row r="6" spans="1:4">
      <c r="A6" s="271"/>
      <c r="B6" s="271"/>
      <c r="C6" s="270"/>
      <c r="D6" s="269"/>
    </row>
    <row r="7" spans="1:4" ht="15" customHeight="1">
      <c r="A7" s="121" t="s">
        <v>45</v>
      </c>
      <c r="B7" s="120" t="s">
        <v>46</v>
      </c>
      <c r="C7" s="186" t="s">
        <v>49</v>
      </c>
      <c r="D7" s="209" t="s">
        <v>251</v>
      </c>
    </row>
    <row r="8" spans="1:4">
      <c r="A8" s="267">
        <v>123105811</v>
      </c>
      <c r="B8" s="268" t="s">
        <v>419</v>
      </c>
      <c r="C8" s="266">
        <v>250000</v>
      </c>
      <c r="D8" s="265"/>
    </row>
    <row r="9" spans="1:4">
      <c r="A9" s="267">
        <v>123536131</v>
      </c>
      <c r="B9" s="268" t="s">
        <v>429</v>
      </c>
      <c r="C9" s="266">
        <v>14618277.02</v>
      </c>
      <c r="D9" s="265"/>
    </row>
    <row r="10" spans="1:4">
      <c r="A10" s="267">
        <v>123546141</v>
      </c>
      <c r="B10" s="268" t="s">
        <v>431</v>
      </c>
      <c r="C10" s="266">
        <v>19764554.379999999</v>
      </c>
      <c r="D10" s="265"/>
    </row>
    <row r="11" spans="1:4">
      <c r="A11" s="267">
        <v>123616211</v>
      </c>
      <c r="B11" s="268" t="s">
        <v>425</v>
      </c>
      <c r="C11" s="266">
        <v>11647204.130000001</v>
      </c>
      <c r="D11" s="265"/>
    </row>
    <row r="12" spans="1:4">
      <c r="A12" s="267"/>
      <c r="B12" s="268"/>
      <c r="C12" s="266"/>
      <c r="D12" s="265"/>
    </row>
    <row r="13" spans="1:4">
      <c r="A13" s="267"/>
      <c r="B13" s="268"/>
      <c r="C13" s="266"/>
      <c r="D13" s="265"/>
    </row>
    <row r="14" spans="1:4">
      <c r="A14" s="267"/>
      <c r="B14" s="268"/>
      <c r="C14" s="266"/>
      <c r="D14" s="265"/>
    </row>
    <row r="15" spans="1:4">
      <c r="A15" s="267"/>
      <c r="B15" s="268"/>
      <c r="C15" s="266"/>
      <c r="D15" s="265"/>
    </row>
    <row r="16" spans="1:4">
      <c r="A16" s="267"/>
      <c r="B16" s="267"/>
      <c r="C16" s="266"/>
      <c r="D16" s="265"/>
    </row>
    <row r="17" spans="1:4">
      <c r="A17" s="267"/>
      <c r="B17" s="268"/>
      <c r="C17" s="266"/>
      <c r="D17" s="265"/>
    </row>
    <row r="18" spans="1:4">
      <c r="A18" s="267"/>
      <c r="B18" s="268"/>
      <c r="C18" s="266"/>
      <c r="D18" s="265"/>
    </row>
    <row r="19" spans="1:4">
      <c r="A19" s="267"/>
      <c r="B19" s="268"/>
      <c r="C19" s="266"/>
      <c r="D19" s="265"/>
    </row>
    <row r="20" spans="1:4">
      <c r="A20" s="267"/>
      <c r="B20" s="268"/>
      <c r="C20" s="266"/>
      <c r="D20" s="265"/>
    </row>
    <row r="21" spans="1:4">
      <c r="A21" s="267"/>
      <c r="B21" s="268"/>
      <c r="C21" s="266"/>
      <c r="D21" s="265"/>
    </row>
    <row r="22" spans="1:4">
      <c r="A22" s="267"/>
      <c r="B22" s="268"/>
      <c r="C22" s="266"/>
      <c r="D22" s="265"/>
    </row>
    <row r="23" spans="1:4">
      <c r="A23" s="267"/>
      <c r="B23" s="268"/>
      <c r="C23" s="266"/>
      <c r="D23" s="265"/>
    </row>
    <row r="24" spans="1:4">
      <c r="A24" s="267"/>
      <c r="B24" s="268"/>
      <c r="C24" s="266"/>
      <c r="D24" s="265"/>
    </row>
    <row r="25" spans="1:4">
      <c r="A25" s="267"/>
      <c r="B25" s="268"/>
      <c r="C25" s="266"/>
      <c r="D25" s="265"/>
    </row>
    <row r="26" spans="1:4">
      <c r="A26" s="267"/>
      <c r="B26" s="268"/>
      <c r="C26" s="266"/>
      <c r="D26" s="265"/>
    </row>
    <row r="27" spans="1:4">
      <c r="A27" s="267"/>
      <c r="B27" s="268"/>
      <c r="C27" s="266"/>
      <c r="D27" s="265"/>
    </row>
    <row r="28" spans="1:4">
      <c r="A28" s="267"/>
      <c r="B28" s="268"/>
      <c r="C28" s="266"/>
      <c r="D28" s="265"/>
    </row>
    <row r="29" spans="1:4">
      <c r="A29" s="267"/>
      <c r="B29" s="268"/>
      <c r="C29" s="266"/>
      <c r="D29" s="265"/>
    </row>
    <row r="30" spans="1:4">
      <c r="A30" s="267"/>
      <c r="B30" s="268"/>
      <c r="C30" s="266"/>
      <c r="D30" s="265"/>
    </row>
    <row r="31" spans="1:4">
      <c r="A31" s="267"/>
      <c r="B31" s="267"/>
      <c r="C31" s="266"/>
      <c r="D31" s="265"/>
    </row>
    <row r="32" spans="1:4">
      <c r="A32" s="264"/>
      <c r="B32" s="264" t="s">
        <v>192</v>
      </c>
      <c r="C32" s="263">
        <f>SUM(C8:C31)</f>
        <v>46280035.530000001</v>
      </c>
      <c r="D32" s="262">
        <v>0</v>
      </c>
    </row>
    <row r="35" spans="1:4">
      <c r="A35" s="364" t="s">
        <v>253</v>
      </c>
      <c r="B35" s="365"/>
      <c r="C35" s="273"/>
      <c r="D35" s="272" t="s">
        <v>252</v>
      </c>
    </row>
    <row r="36" spans="1:4">
      <c r="A36" s="271"/>
      <c r="B36" s="271"/>
      <c r="C36" s="270"/>
      <c r="D36" s="269"/>
    </row>
    <row r="37" spans="1:4">
      <c r="A37" s="121" t="s">
        <v>45</v>
      </c>
      <c r="B37" s="120" t="s">
        <v>46</v>
      </c>
      <c r="C37" s="186" t="s">
        <v>49</v>
      </c>
      <c r="D37" s="209" t="s">
        <v>251</v>
      </c>
    </row>
    <row r="38" spans="1:4">
      <c r="A38" s="267">
        <v>124115111</v>
      </c>
      <c r="B38" s="268" t="s">
        <v>449</v>
      </c>
      <c r="C38" s="266">
        <v>33899</v>
      </c>
      <c r="D38" s="265"/>
    </row>
    <row r="39" spans="1:4">
      <c r="A39" s="267">
        <v>124135151</v>
      </c>
      <c r="B39" s="268" t="s">
        <v>453</v>
      </c>
      <c r="C39" s="266">
        <v>122521.04</v>
      </c>
      <c r="D39" s="265"/>
    </row>
    <row r="40" spans="1:4">
      <c r="A40" s="267">
        <v>124235231</v>
      </c>
      <c r="B40" s="268" t="s">
        <v>459</v>
      </c>
      <c r="C40" s="266">
        <v>55736.4</v>
      </c>
      <c r="D40" s="265"/>
    </row>
    <row r="41" spans="1:4">
      <c r="A41" s="267">
        <v>124415411</v>
      </c>
      <c r="B41" s="268" t="s">
        <v>467</v>
      </c>
      <c r="C41" s="266">
        <v>1012158.98</v>
      </c>
      <c r="D41" s="265"/>
    </row>
    <row r="42" spans="1:4">
      <c r="A42" s="267">
        <v>124675671</v>
      </c>
      <c r="B42" s="268" t="s">
        <v>487</v>
      </c>
      <c r="C42" s="266">
        <v>6000</v>
      </c>
      <c r="D42" s="265"/>
    </row>
    <row r="43" spans="1:4">
      <c r="A43" s="267"/>
      <c r="B43" s="268"/>
      <c r="C43" s="266"/>
      <c r="D43" s="265"/>
    </row>
    <row r="44" spans="1:4">
      <c r="A44" s="267"/>
      <c r="B44" s="268"/>
      <c r="C44" s="266"/>
      <c r="D44" s="265"/>
    </row>
    <row r="45" spans="1:4">
      <c r="A45" s="267"/>
      <c r="B45" s="268"/>
      <c r="C45" s="266"/>
      <c r="D45" s="265"/>
    </row>
    <row r="46" spans="1:4">
      <c r="A46" s="267"/>
      <c r="B46" s="267"/>
      <c r="C46" s="266"/>
      <c r="D46" s="265"/>
    </row>
    <row r="47" spans="1:4">
      <c r="A47" s="267"/>
      <c r="B47" s="268"/>
      <c r="C47" s="266"/>
      <c r="D47" s="265"/>
    </row>
    <row r="48" spans="1:4">
      <c r="A48" s="267"/>
      <c r="B48" s="268"/>
      <c r="C48" s="266"/>
      <c r="D48" s="265"/>
    </row>
    <row r="49" spans="1:4">
      <c r="A49" s="267"/>
      <c r="B49" s="268"/>
      <c r="C49" s="266"/>
      <c r="D49" s="265"/>
    </row>
    <row r="50" spans="1:4">
      <c r="A50" s="267"/>
      <c r="B50" s="268"/>
      <c r="C50" s="266"/>
      <c r="D50" s="265"/>
    </row>
    <row r="51" spans="1:4">
      <c r="A51" s="267"/>
      <c r="B51" s="268"/>
      <c r="C51" s="266"/>
      <c r="D51" s="265"/>
    </row>
    <row r="52" spans="1:4">
      <c r="A52" s="267"/>
      <c r="B52" s="268"/>
      <c r="C52" s="266"/>
      <c r="D52" s="265"/>
    </row>
    <row r="53" spans="1:4">
      <c r="A53" s="267"/>
      <c r="B53" s="268"/>
      <c r="C53" s="266"/>
      <c r="D53" s="265"/>
    </row>
    <row r="54" spans="1:4">
      <c r="A54" s="267"/>
      <c r="B54" s="268"/>
      <c r="C54" s="266"/>
      <c r="D54" s="265"/>
    </row>
    <row r="55" spans="1:4">
      <c r="A55" s="267"/>
      <c r="B55" s="268"/>
      <c r="C55" s="266"/>
      <c r="D55" s="265"/>
    </row>
    <row r="56" spans="1:4">
      <c r="A56" s="267"/>
      <c r="B56" s="268"/>
      <c r="C56" s="266"/>
      <c r="D56" s="265"/>
    </row>
    <row r="57" spans="1:4">
      <c r="A57" s="267"/>
      <c r="B57" s="268"/>
      <c r="C57" s="266"/>
      <c r="D57" s="265"/>
    </row>
    <row r="58" spans="1:4">
      <c r="A58" s="267"/>
      <c r="B58" s="268"/>
      <c r="C58" s="266"/>
      <c r="D58" s="265"/>
    </row>
    <row r="59" spans="1:4">
      <c r="A59" s="267"/>
      <c r="B59" s="268"/>
      <c r="C59" s="266"/>
      <c r="D59" s="265"/>
    </row>
    <row r="60" spans="1:4">
      <c r="A60" s="267"/>
      <c r="B60" s="268"/>
      <c r="C60" s="266"/>
      <c r="D60" s="265"/>
    </row>
    <row r="61" spans="1:4">
      <c r="A61" s="267"/>
      <c r="B61" s="267"/>
      <c r="C61" s="266"/>
      <c r="D61" s="265"/>
    </row>
    <row r="62" spans="1:4">
      <c r="A62" s="264"/>
      <c r="B62" s="264" t="s">
        <v>250</v>
      </c>
      <c r="C62" s="263">
        <f>SUM(C38:C61)</f>
        <v>1230315.42</v>
      </c>
      <c r="D62" s="262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SheetLayoutView="100" workbookViewId="0">
      <pane ySplit="8" topLeftCell="A40" activePane="bottomLeft" state="frozen"/>
      <selection pane="bottomLeft" sqref="A1:D43"/>
    </sheetView>
  </sheetViews>
  <sheetFormatPr baseColWidth="10" defaultRowHeight="11.25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>
      <c r="A1" s="20" t="s">
        <v>43</v>
      </c>
      <c r="B1" s="20"/>
      <c r="C1" s="273"/>
    </row>
    <row r="2" spans="1:4" s="11" customFormat="1">
      <c r="A2" s="20" t="s">
        <v>0</v>
      </c>
      <c r="B2" s="20"/>
      <c r="C2" s="273"/>
    </row>
    <row r="3" spans="1:4" s="11" customFormat="1">
      <c r="A3" s="20"/>
      <c r="B3" s="20"/>
      <c r="C3" s="273"/>
    </row>
    <row r="4" spans="1:4" s="11" customFormat="1">
      <c r="A4" s="20"/>
      <c r="B4" s="20"/>
      <c r="C4" s="273"/>
    </row>
    <row r="5" spans="1:4" s="11" customFormat="1">
      <c r="C5" s="273"/>
    </row>
    <row r="6" spans="1:4" s="11" customFormat="1" ht="11.25" customHeight="1">
      <c r="A6" s="364" t="s">
        <v>105</v>
      </c>
      <c r="B6" s="365"/>
      <c r="C6" s="273"/>
      <c r="D6" s="289" t="s">
        <v>288</v>
      </c>
    </row>
    <row r="7" spans="1:4">
      <c r="A7" s="271"/>
      <c r="B7" s="271"/>
      <c r="C7" s="270"/>
    </row>
    <row r="8" spans="1:4" ht="15" customHeight="1">
      <c r="A8" s="121" t="s">
        <v>45</v>
      </c>
      <c r="B8" s="288" t="s">
        <v>46</v>
      </c>
      <c r="C8" s="186" t="s">
        <v>47</v>
      </c>
      <c r="D8" s="186" t="s">
        <v>48</v>
      </c>
    </row>
    <row r="9" spans="1:4">
      <c r="A9" s="285">
        <v>5500</v>
      </c>
      <c r="B9" s="287" t="s">
        <v>287</v>
      </c>
      <c r="C9" s="281">
        <f>SUM(C10+C19+C22+C28+C30+C32)</f>
        <v>0</v>
      </c>
      <c r="D9" s="281">
        <f>SUM(D10+D19+D22+D28+D30+D32)</f>
        <v>0</v>
      </c>
    </row>
    <row r="10" spans="1:4">
      <c r="A10" s="283">
        <v>5510</v>
      </c>
      <c r="B10" s="286" t="s">
        <v>286</v>
      </c>
      <c r="C10" s="281">
        <f>SUM(C11:C18)</f>
        <v>0</v>
      </c>
      <c r="D10" s="281">
        <f>SUM(D11:D18)</f>
        <v>0</v>
      </c>
    </row>
    <row r="11" spans="1:4">
      <c r="A11" s="283">
        <v>5511</v>
      </c>
      <c r="B11" s="286" t="s">
        <v>285</v>
      </c>
      <c r="C11" s="281">
        <v>0</v>
      </c>
      <c r="D11" s="280">
        <v>0</v>
      </c>
    </row>
    <row r="12" spans="1:4">
      <c r="A12" s="283">
        <v>5512</v>
      </c>
      <c r="B12" s="286" t="s">
        <v>284</v>
      </c>
      <c r="C12" s="281">
        <v>0</v>
      </c>
      <c r="D12" s="280">
        <v>0</v>
      </c>
    </row>
    <row r="13" spans="1:4">
      <c r="A13" s="283">
        <v>5513</v>
      </c>
      <c r="B13" s="286" t="s">
        <v>283</v>
      </c>
      <c r="C13" s="281">
        <v>0</v>
      </c>
      <c r="D13" s="280">
        <v>0</v>
      </c>
    </row>
    <row r="14" spans="1:4">
      <c r="A14" s="283">
        <v>5514</v>
      </c>
      <c r="B14" s="286" t="s">
        <v>282</v>
      </c>
      <c r="C14" s="281">
        <v>0</v>
      </c>
      <c r="D14" s="280">
        <v>0</v>
      </c>
    </row>
    <row r="15" spans="1:4">
      <c r="A15" s="283">
        <v>5515</v>
      </c>
      <c r="B15" s="286" t="s">
        <v>281</v>
      </c>
      <c r="C15" s="281">
        <v>0</v>
      </c>
      <c r="D15" s="280">
        <v>0</v>
      </c>
    </row>
    <row r="16" spans="1:4">
      <c r="A16" s="283">
        <v>5516</v>
      </c>
      <c r="B16" s="286" t="s">
        <v>280</v>
      </c>
      <c r="C16" s="281">
        <v>0</v>
      </c>
      <c r="D16" s="280">
        <v>0</v>
      </c>
    </row>
    <row r="17" spans="1:4">
      <c r="A17" s="283">
        <v>5517</v>
      </c>
      <c r="B17" s="286" t="s">
        <v>279</v>
      </c>
      <c r="C17" s="281">
        <v>0</v>
      </c>
      <c r="D17" s="280">
        <v>0</v>
      </c>
    </row>
    <row r="18" spans="1:4">
      <c r="A18" s="283">
        <v>5518</v>
      </c>
      <c r="B18" s="286" t="s">
        <v>278</v>
      </c>
      <c r="C18" s="281">
        <v>0</v>
      </c>
      <c r="D18" s="280">
        <v>0</v>
      </c>
    </row>
    <row r="19" spans="1:4">
      <c r="A19" s="283">
        <v>5520</v>
      </c>
      <c r="B19" s="286" t="s">
        <v>277</v>
      </c>
      <c r="C19" s="281">
        <f>SUM(C20:C21)</f>
        <v>0</v>
      </c>
      <c r="D19" s="281">
        <f>SUM(D20:D21)</f>
        <v>0</v>
      </c>
    </row>
    <row r="20" spans="1:4">
      <c r="A20" s="283">
        <v>5521</v>
      </c>
      <c r="B20" s="286" t="s">
        <v>276</v>
      </c>
      <c r="C20" s="281">
        <v>0</v>
      </c>
      <c r="D20" s="280">
        <v>0</v>
      </c>
    </row>
    <row r="21" spans="1:4">
      <c r="A21" s="283">
        <v>5522</v>
      </c>
      <c r="B21" s="286" t="s">
        <v>275</v>
      </c>
      <c r="C21" s="281">
        <v>0</v>
      </c>
      <c r="D21" s="280">
        <v>0</v>
      </c>
    </row>
    <row r="22" spans="1:4">
      <c r="A22" s="283">
        <v>5530</v>
      </c>
      <c r="B22" s="286" t="s">
        <v>274</v>
      </c>
      <c r="C22" s="281">
        <f>SUM(C23:C27)</f>
        <v>0</v>
      </c>
      <c r="D22" s="281">
        <f>SUM(D23:D27)</f>
        <v>0</v>
      </c>
    </row>
    <row r="23" spans="1:4">
      <c r="A23" s="283">
        <v>5531</v>
      </c>
      <c r="B23" s="286" t="s">
        <v>273</v>
      </c>
      <c r="C23" s="281">
        <v>0</v>
      </c>
      <c r="D23" s="280">
        <v>0</v>
      </c>
    </row>
    <row r="24" spans="1:4">
      <c r="A24" s="283">
        <v>5532</v>
      </c>
      <c r="B24" s="286" t="s">
        <v>272</v>
      </c>
      <c r="C24" s="281">
        <v>0</v>
      </c>
      <c r="D24" s="280">
        <v>0</v>
      </c>
    </row>
    <row r="25" spans="1:4">
      <c r="A25" s="283">
        <v>5533</v>
      </c>
      <c r="B25" s="286" t="s">
        <v>271</v>
      </c>
      <c r="C25" s="281">
        <v>0</v>
      </c>
      <c r="D25" s="280">
        <v>0</v>
      </c>
    </row>
    <row r="26" spans="1:4">
      <c r="A26" s="283">
        <v>5534</v>
      </c>
      <c r="B26" s="286" t="s">
        <v>270</v>
      </c>
      <c r="C26" s="281">
        <v>0</v>
      </c>
      <c r="D26" s="280">
        <v>0</v>
      </c>
    </row>
    <row r="27" spans="1:4">
      <c r="A27" s="283">
        <v>5535</v>
      </c>
      <c r="B27" s="286" t="s">
        <v>269</v>
      </c>
      <c r="C27" s="281">
        <v>0</v>
      </c>
      <c r="D27" s="280">
        <v>0</v>
      </c>
    </row>
    <row r="28" spans="1:4">
      <c r="A28" s="283">
        <v>5540</v>
      </c>
      <c r="B28" s="286" t="s">
        <v>268</v>
      </c>
      <c r="C28" s="281">
        <f>C29</f>
        <v>0</v>
      </c>
      <c r="D28" s="280">
        <f>D29</f>
        <v>0</v>
      </c>
    </row>
    <row r="29" spans="1:4">
      <c r="A29" s="283">
        <v>5541</v>
      </c>
      <c r="B29" s="286" t="s">
        <v>268</v>
      </c>
      <c r="C29" s="281">
        <v>0</v>
      </c>
      <c r="D29" s="280">
        <v>0</v>
      </c>
    </row>
    <row r="30" spans="1:4">
      <c r="A30" s="283">
        <v>5550</v>
      </c>
      <c r="B30" s="282" t="s">
        <v>267</v>
      </c>
      <c r="C30" s="281">
        <f>SUM(C31)</f>
        <v>0</v>
      </c>
      <c r="D30" s="281">
        <f>SUM(D31)</f>
        <v>0</v>
      </c>
    </row>
    <row r="31" spans="1:4">
      <c r="A31" s="283">
        <v>5551</v>
      </c>
      <c r="B31" s="282" t="s">
        <v>267</v>
      </c>
      <c r="C31" s="281">
        <v>0</v>
      </c>
      <c r="D31" s="280">
        <v>0</v>
      </c>
    </row>
    <row r="32" spans="1:4">
      <c r="A32" s="283">
        <v>5590</v>
      </c>
      <c r="B32" s="282" t="s">
        <v>266</v>
      </c>
      <c r="C32" s="281">
        <f>SUM(C33:C40)</f>
        <v>0</v>
      </c>
      <c r="D32" s="281">
        <f>SUM(D33:D40)</f>
        <v>0</v>
      </c>
    </row>
    <row r="33" spans="1:4">
      <c r="A33" s="283">
        <v>5591</v>
      </c>
      <c r="B33" s="282" t="s">
        <v>265</v>
      </c>
      <c r="C33" s="281">
        <v>0</v>
      </c>
      <c r="D33" s="280">
        <v>0</v>
      </c>
    </row>
    <row r="34" spans="1:4">
      <c r="A34" s="283">
        <v>5592</v>
      </c>
      <c r="B34" s="282" t="s">
        <v>264</v>
      </c>
      <c r="C34" s="281">
        <v>0</v>
      </c>
      <c r="D34" s="280">
        <v>0</v>
      </c>
    </row>
    <row r="35" spans="1:4">
      <c r="A35" s="283">
        <v>5593</v>
      </c>
      <c r="B35" s="282" t="s">
        <v>263</v>
      </c>
      <c r="C35" s="281">
        <v>0</v>
      </c>
      <c r="D35" s="280">
        <v>0</v>
      </c>
    </row>
    <row r="36" spans="1:4">
      <c r="A36" s="283">
        <v>5594</v>
      </c>
      <c r="B36" s="282" t="s">
        <v>262</v>
      </c>
      <c r="C36" s="281">
        <v>0</v>
      </c>
      <c r="D36" s="280">
        <v>0</v>
      </c>
    </row>
    <row r="37" spans="1:4">
      <c r="A37" s="283">
        <v>5595</v>
      </c>
      <c r="B37" s="282" t="s">
        <v>261</v>
      </c>
      <c r="C37" s="281">
        <v>0</v>
      </c>
      <c r="D37" s="280">
        <v>0</v>
      </c>
    </row>
    <row r="38" spans="1:4">
      <c r="A38" s="283">
        <v>5596</v>
      </c>
      <c r="B38" s="282" t="s">
        <v>260</v>
      </c>
      <c r="C38" s="281">
        <v>0</v>
      </c>
      <c r="D38" s="280">
        <v>0</v>
      </c>
    </row>
    <row r="39" spans="1:4">
      <c r="A39" s="283">
        <v>5597</v>
      </c>
      <c r="B39" s="282" t="s">
        <v>259</v>
      </c>
      <c r="C39" s="281">
        <v>0</v>
      </c>
      <c r="D39" s="280">
        <v>0</v>
      </c>
    </row>
    <row r="40" spans="1:4">
      <c r="A40" s="283">
        <v>5599</v>
      </c>
      <c r="B40" s="282" t="s">
        <v>258</v>
      </c>
      <c r="C40" s="281">
        <v>0</v>
      </c>
      <c r="D40" s="280">
        <v>0</v>
      </c>
    </row>
    <row r="41" spans="1:4">
      <c r="A41" s="285">
        <v>5600</v>
      </c>
      <c r="B41" s="284" t="s">
        <v>257</v>
      </c>
      <c r="C41" s="281">
        <f>SUM(C42)</f>
        <v>0</v>
      </c>
      <c r="D41" s="281">
        <f>SUM(D42)</f>
        <v>0</v>
      </c>
    </row>
    <row r="42" spans="1:4">
      <c r="A42" s="283">
        <v>5610</v>
      </c>
      <c r="B42" s="282" t="s">
        <v>256</v>
      </c>
      <c r="C42" s="281">
        <f>SUM(C43)</f>
        <v>0</v>
      </c>
      <c r="D42" s="281">
        <f>SUM(D43)</f>
        <v>0</v>
      </c>
    </row>
    <row r="43" spans="1:4">
      <c r="A43" s="279">
        <v>5611</v>
      </c>
      <c r="B43" s="278" t="s">
        <v>255</v>
      </c>
      <c r="C43" s="277">
        <v>0</v>
      </c>
      <c r="D43" s="276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8" sqref="C8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>
      <c r="A1" s="20" t="s">
        <v>43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09" t="s">
        <v>96</v>
      </c>
      <c r="B5" s="308"/>
      <c r="C5" s="307" t="s">
        <v>102</v>
      </c>
    </row>
    <row r="6" spans="1:3">
      <c r="A6" s="306"/>
      <c r="B6" s="306"/>
      <c r="C6" s="305"/>
    </row>
    <row r="7" spans="1:3" ht="15" customHeight="1">
      <c r="A7" s="121" t="s">
        <v>45</v>
      </c>
      <c r="B7" s="304" t="s">
        <v>46</v>
      </c>
      <c r="C7" s="288" t="s">
        <v>140</v>
      </c>
    </row>
    <row r="8" spans="1:3">
      <c r="A8" s="301">
        <v>900001</v>
      </c>
      <c r="B8" s="303" t="s">
        <v>302</v>
      </c>
      <c r="C8" s="299">
        <v>252575883.5</v>
      </c>
    </row>
    <row r="9" spans="1:3">
      <c r="A9" s="301">
        <v>900002</v>
      </c>
      <c r="B9" s="300" t="s">
        <v>301</v>
      </c>
      <c r="C9" s="299">
        <f>SUM(C10:C14)</f>
        <v>0</v>
      </c>
    </row>
    <row r="10" spans="1:3">
      <c r="A10" s="302">
        <v>4320</v>
      </c>
      <c r="B10" s="296" t="s">
        <v>300</v>
      </c>
      <c r="C10" s="293">
        <v>0</v>
      </c>
    </row>
    <row r="11" spans="1:3" ht="22.5">
      <c r="A11" s="302">
        <v>4330</v>
      </c>
      <c r="B11" s="296" t="s">
        <v>299</v>
      </c>
      <c r="C11" s="293">
        <v>0</v>
      </c>
    </row>
    <row r="12" spans="1:3">
      <c r="A12" s="302">
        <v>4340</v>
      </c>
      <c r="B12" s="296" t="s">
        <v>298</v>
      </c>
      <c r="C12" s="293">
        <v>0</v>
      </c>
    </row>
    <row r="13" spans="1:3">
      <c r="A13" s="302">
        <v>4399</v>
      </c>
      <c r="B13" s="296" t="s">
        <v>297</v>
      </c>
      <c r="C13" s="293">
        <v>0</v>
      </c>
    </row>
    <row r="14" spans="1:3">
      <c r="A14" s="295">
        <v>4400</v>
      </c>
      <c r="B14" s="296" t="s">
        <v>296</v>
      </c>
      <c r="C14" s="293">
        <v>0</v>
      </c>
    </row>
    <row r="15" spans="1:3">
      <c r="A15" s="301">
        <v>900003</v>
      </c>
      <c r="B15" s="300" t="s">
        <v>295</v>
      </c>
      <c r="C15" s="299">
        <f>SUM(C16:C19)</f>
        <v>12196523.550000001</v>
      </c>
    </row>
    <row r="16" spans="1:3">
      <c r="A16" s="298">
        <v>52</v>
      </c>
      <c r="B16" s="296" t="s">
        <v>294</v>
      </c>
      <c r="C16" s="293"/>
    </row>
    <row r="17" spans="1:3">
      <c r="A17" s="298">
        <v>62</v>
      </c>
      <c r="B17" s="296" t="s">
        <v>293</v>
      </c>
      <c r="C17" s="293"/>
    </row>
    <row r="18" spans="1:3">
      <c r="A18" s="297" t="s">
        <v>292</v>
      </c>
      <c r="B18" s="296" t="s">
        <v>291</v>
      </c>
      <c r="C18" s="293">
        <v>12196523.550000001</v>
      </c>
    </row>
    <row r="19" spans="1:3">
      <c r="A19" s="295">
        <v>4500</v>
      </c>
      <c r="B19" s="294" t="s">
        <v>290</v>
      </c>
      <c r="C19" s="293"/>
    </row>
    <row r="20" spans="1:3">
      <c r="A20" s="292">
        <v>900004</v>
      </c>
      <c r="B20" s="291" t="s">
        <v>289</v>
      </c>
      <c r="C20" s="290">
        <f>+C8+C9-C15</f>
        <v>240379359.94999999</v>
      </c>
    </row>
    <row r="24" spans="1:3">
      <c r="C24" s="6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topLeftCell="A16" workbookViewId="0">
      <selection activeCell="D27" sqref="D27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>
      <c r="A1" s="20" t="s">
        <v>43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09" t="s">
        <v>97</v>
      </c>
      <c r="B5" s="308"/>
      <c r="C5" s="320" t="s">
        <v>103</v>
      </c>
    </row>
    <row r="6" spans="1:3" ht="11.25" customHeight="1">
      <c r="A6" s="306"/>
      <c r="B6" s="305"/>
      <c r="C6" s="319"/>
    </row>
    <row r="7" spans="1:3" ht="15" customHeight="1">
      <c r="A7" s="121" t="s">
        <v>45</v>
      </c>
      <c r="B7" s="304" t="s">
        <v>46</v>
      </c>
      <c r="C7" s="288" t="s">
        <v>140</v>
      </c>
    </row>
    <row r="8" spans="1:3">
      <c r="A8" s="318">
        <v>900001</v>
      </c>
      <c r="B8" s="317" t="s">
        <v>325</v>
      </c>
      <c r="C8" s="316">
        <v>166950725.40000001</v>
      </c>
    </row>
    <row r="9" spans="1:3">
      <c r="A9" s="318">
        <v>900002</v>
      </c>
      <c r="B9" s="317" t="s">
        <v>324</v>
      </c>
      <c r="C9" s="316">
        <f>SUM(C10:C26)</f>
        <v>62190404.75</v>
      </c>
    </row>
    <row r="10" spans="1:3">
      <c r="A10" s="302">
        <v>5100</v>
      </c>
      <c r="B10" s="315" t="s">
        <v>323</v>
      </c>
      <c r="C10" s="313">
        <v>156420.04</v>
      </c>
    </row>
    <row r="11" spans="1:3">
      <c r="A11" s="302">
        <v>5200</v>
      </c>
      <c r="B11" s="315" t="s">
        <v>322</v>
      </c>
      <c r="C11" s="313">
        <v>58219.82</v>
      </c>
    </row>
    <row r="12" spans="1:3">
      <c r="A12" s="302">
        <v>5300</v>
      </c>
      <c r="B12" s="315" t="s">
        <v>321</v>
      </c>
      <c r="C12" s="313"/>
    </row>
    <row r="13" spans="1:3">
      <c r="A13" s="302">
        <v>5400</v>
      </c>
      <c r="B13" s="315" t="s">
        <v>320</v>
      </c>
      <c r="C13" s="313">
        <v>1012158.98</v>
      </c>
    </row>
    <row r="14" spans="1:3">
      <c r="A14" s="302">
        <v>5500</v>
      </c>
      <c r="B14" s="315" t="s">
        <v>319</v>
      </c>
      <c r="C14" s="313"/>
    </row>
    <row r="15" spans="1:3">
      <c r="A15" s="302">
        <v>5600</v>
      </c>
      <c r="B15" s="315" t="s">
        <v>318</v>
      </c>
      <c r="C15" s="313">
        <v>6000</v>
      </c>
    </row>
    <row r="16" spans="1:3">
      <c r="A16" s="302">
        <v>5700</v>
      </c>
      <c r="B16" s="315" t="s">
        <v>317</v>
      </c>
      <c r="C16" s="313"/>
    </row>
    <row r="17" spans="1:6">
      <c r="A17" s="302" t="s">
        <v>316</v>
      </c>
      <c r="B17" s="315" t="s">
        <v>315</v>
      </c>
      <c r="C17" s="313">
        <f>250000+48577386.37+483015.41</f>
        <v>49310401.779999994</v>
      </c>
    </row>
    <row r="18" spans="1:6">
      <c r="A18" s="302">
        <v>5900</v>
      </c>
      <c r="B18" s="315" t="s">
        <v>314</v>
      </c>
      <c r="C18" s="313"/>
    </row>
    <row r="19" spans="1:6">
      <c r="A19" s="298">
        <v>6200</v>
      </c>
      <c r="B19" s="315" t="s">
        <v>313</v>
      </c>
      <c r="C19" s="313">
        <v>11647204.130000001</v>
      </c>
      <c r="F19" s="6"/>
    </row>
    <row r="20" spans="1:6">
      <c r="A20" s="298">
        <v>7200</v>
      </c>
      <c r="B20" s="315" t="s">
        <v>312</v>
      </c>
      <c r="C20" s="313"/>
    </row>
    <row r="21" spans="1:6">
      <c r="A21" s="298">
        <v>7300</v>
      </c>
      <c r="B21" s="315" t="s">
        <v>311</v>
      </c>
      <c r="C21" s="313"/>
    </row>
    <row r="22" spans="1:6">
      <c r="A22" s="298">
        <v>7500</v>
      </c>
      <c r="B22" s="315" t="s">
        <v>310</v>
      </c>
      <c r="C22" s="313"/>
    </row>
    <row r="23" spans="1:6">
      <c r="A23" s="298">
        <v>7900</v>
      </c>
      <c r="B23" s="315" t="s">
        <v>309</v>
      </c>
      <c r="C23" s="313"/>
    </row>
    <row r="24" spans="1:6">
      <c r="A24" s="298">
        <v>9100</v>
      </c>
      <c r="B24" s="315" t="s">
        <v>308</v>
      </c>
      <c r="C24" s="313"/>
    </row>
    <row r="25" spans="1:6">
      <c r="A25" s="298">
        <v>9900</v>
      </c>
      <c r="B25" s="315" t="s">
        <v>307</v>
      </c>
      <c r="C25" s="313"/>
    </row>
    <row r="26" spans="1:6">
      <c r="A26" s="298">
        <v>7400</v>
      </c>
      <c r="B26" s="314" t="s">
        <v>306</v>
      </c>
      <c r="C26" s="313"/>
    </row>
    <row r="27" spans="1:6">
      <c r="A27" s="318">
        <v>900003</v>
      </c>
      <c r="B27" s="317" t="s">
        <v>305</v>
      </c>
      <c r="C27" s="316">
        <f>SUM(C28:C34)</f>
        <v>0</v>
      </c>
    </row>
    <row r="28" spans="1:6" ht="22.5">
      <c r="A28" s="302">
        <v>5510</v>
      </c>
      <c r="B28" s="315" t="s">
        <v>286</v>
      </c>
      <c r="C28" s="313"/>
    </row>
    <row r="29" spans="1:6">
      <c r="A29" s="302">
        <v>5520</v>
      </c>
      <c r="B29" s="315" t="s">
        <v>277</v>
      </c>
      <c r="C29" s="313"/>
    </row>
    <row r="30" spans="1:6">
      <c r="A30" s="302">
        <v>5530</v>
      </c>
      <c r="B30" s="315" t="s">
        <v>274</v>
      </c>
      <c r="C30" s="313"/>
    </row>
    <row r="31" spans="1:6" ht="22.5">
      <c r="A31" s="302">
        <v>5540</v>
      </c>
      <c r="B31" s="315" t="s">
        <v>268</v>
      </c>
      <c r="C31" s="313"/>
    </row>
    <row r="32" spans="1:6">
      <c r="A32" s="302">
        <v>5550</v>
      </c>
      <c r="B32" s="315" t="s">
        <v>267</v>
      </c>
      <c r="C32" s="313"/>
    </row>
    <row r="33" spans="1:3">
      <c r="A33" s="302">
        <v>5590</v>
      </c>
      <c r="B33" s="315" t="s">
        <v>266</v>
      </c>
      <c r="C33" s="313"/>
    </row>
    <row r="34" spans="1:3">
      <c r="A34" s="302">
        <v>5600</v>
      </c>
      <c r="B34" s="314" t="s">
        <v>304</v>
      </c>
      <c r="C34" s="313"/>
    </row>
    <row r="35" spans="1:3">
      <c r="A35" s="312">
        <v>900004</v>
      </c>
      <c r="B35" s="311" t="s">
        <v>303</v>
      </c>
      <c r="C35" s="310">
        <f>+C8-C9+C27</f>
        <v>104760320.65000001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opLeftCell="A52" zoomScaleSheetLayoutView="100" workbookViewId="0">
      <selection activeCell="A7" sqref="A7"/>
    </sheetView>
  </sheetViews>
  <sheetFormatPr baseColWidth="10" defaultRowHeight="11.25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>
      <c r="E1" s="5" t="s">
        <v>44</v>
      </c>
    </row>
    <row r="2" spans="1:8" ht="15" customHeight="1">
      <c r="A2" s="346" t="s">
        <v>40</v>
      </c>
    </row>
    <row r="3" spans="1:8">
      <c r="A3" s="3"/>
    </row>
    <row r="4" spans="1:8" s="36" customFormat="1" ht="12.75">
      <c r="A4" s="345" t="s">
        <v>76</v>
      </c>
    </row>
    <row r="5" spans="1:8" s="36" customFormat="1" ht="35.1" customHeight="1">
      <c r="A5" s="367" t="s">
        <v>77</v>
      </c>
      <c r="B5" s="367"/>
      <c r="C5" s="367"/>
      <c r="D5" s="367"/>
      <c r="E5" s="367"/>
      <c r="F5" s="367"/>
      <c r="H5" s="37"/>
    </row>
    <row r="6" spans="1:8" s="36" customFormat="1">
      <c r="A6" s="85"/>
      <c r="B6" s="85"/>
      <c r="C6" s="85"/>
      <c r="D6" s="85"/>
      <c r="H6" s="37"/>
    </row>
    <row r="7" spans="1:8" s="36" customFormat="1" ht="12.75">
      <c r="A7" s="37" t="s">
        <v>78</v>
      </c>
      <c r="B7" s="37"/>
      <c r="C7" s="37"/>
      <c r="D7" s="37"/>
    </row>
    <row r="8" spans="1:8" s="36" customFormat="1">
      <c r="A8" s="37"/>
      <c r="B8" s="37"/>
      <c r="C8" s="37"/>
      <c r="D8" s="37"/>
    </row>
    <row r="9" spans="1:8" s="36" customFormat="1" ht="12.75">
      <c r="A9" s="344" t="s">
        <v>79</v>
      </c>
      <c r="B9" s="37"/>
      <c r="C9" s="37"/>
      <c r="D9" s="37"/>
    </row>
    <row r="10" spans="1:8" s="36" customFormat="1" ht="12.75">
      <c r="A10" s="344"/>
      <c r="B10" s="37"/>
      <c r="C10" s="37"/>
      <c r="D10" s="37"/>
    </row>
    <row r="11" spans="1:8" s="36" customFormat="1" ht="12.75">
      <c r="A11" s="333">
        <v>7000</v>
      </c>
      <c r="B11" s="332" t="s">
        <v>390</v>
      </c>
      <c r="C11" s="37"/>
      <c r="D11" s="37"/>
    </row>
    <row r="12" spans="1:8" s="36" customFormat="1" ht="12.75">
      <c r="A12" s="333"/>
      <c r="B12" s="332"/>
      <c r="C12" s="37"/>
      <c r="D12" s="37"/>
    </row>
    <row r="13" spans="1:8" s="36" customFormat="1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>
      <c r="A14" s="338">
        <v>7100</v>
      </c>
      <c r="B14" s="343" t="s">
        <v>389</v>
      </c>
      <c r="C14" s="340"/>
      <c r="D14" s="340"/>
      <c r="E14" s="335"/>
    </row>
    <row r="15" spans="1:8" s="36" customFormat="1">
      <c r="A15" s="324">
        <v>7110</v>
      </c>
      <c r="B15" s="341" t="s">
        <v>388</v>
      </c>
      <c r="C15" s="340"/>
      <c r="D15" s="340"/>
      <c r="E15" s="335"/>
    </row>
    <row r="16" spans="1:8" s="36" customFormat="1">
      <c r="A16" s="324">
        <v>7120</v>
      </c>
      <c r="B16" s="341" t="s">
        <v>387</v>
      </c>
      <c r="C16" s="340"/>
      <c r="D16" s="340"/>
      <c r="E16" s="335"/>
    </row>
    <row r="17" spans="1:5" s="36" customFormat="1">
      <c r="A17" s="324">
        <v>7130</v>
      </c>
      <c r="B17" s="341" t="s">
        <v>386</v>
      </c>
      <c r="C17" s="340"/>
      <c r="D17" s="340"/>
      <c r="E17" s="335"/>
    </row>
    <row r="18" spans="1:5" s="36" customFormat="1" ht="22.5">
      <c r="A18" s="324">
        <v>7140</v>
      </c>
      <c r="B18" s="341" t="s">
        <v>385</v>
      </c>
      <c r="C18" s="340"/>
      <c r="D18" s="340"/>
      <c r="E18" s="335"/>
    </row>
    <row r="19" spans="1:5" s="36" customFormat="1" ht="22.5">
      <c r="A19" s="324">
        <v>7150</v>
      </c>
      <c r="B19" s="341" t="s">
        <v>384</v>
      </c>
      <c r="C19" s="340"/>
      <c r="D19" s="340"/>
      <c r="E19" s="335"/>
    </row>
    <row r="20" spans="1:5" s="36" customFormat="1">
      <c r="A20" s="324">
        <v>7160</v>
      </c>
      <c r="B20" s="341" t="s">
        <v>383</v>
      </c>
      <c r="C20" s="340"/>
      <c r="D20" s="340"/>
      <c r="E20" s="335"/>
    </row>
    <row r="21" spans="1:5" s="36" customFormat="1">
      <c r="A21" s="338">
        <v>7200</v>
      </c>
      <c r="B21" s="343" t="s">
        <v>382</v>
      </c>
      <c r="C21" s="340"/>
      <c r="D21" s="340"/>
      <c r="E21" s="335"/>
    </row>
    <row r="22" spans="1:5" s="36" customFormat="1" ht="22.5">
      <c r="A22" s="324">
        <v>7210</v>
      </c>
      <c r="B22" s="341" t="s">
        <v>381</v>
      </c>
      <c r="C22" s="340"/>
      <c r="D22" s="340"/>
      <c r="E22" s="335"/>
    </row>
    <row r="23" spans="1:5" s="36" customFormat="1" ht="22.5">
      <c r="A23" s="324">
        <v>7220</v>
      </c>
      <c r="B23" s="341" t="s">
        <v>380</v>
      </c>
      <c r="C23" s="340"/>
      <c r="D23" s="340"/>
      <c r="E23" s="335"/>
    </row>
    <row r="24" spans="1:5" s="36" customFormat="1" ht="12.95" customHeight="1">
      <c r="A24" s="324">
        <v>7230</v>
      </c>
      <c r="B24" s="339" t="s">
        <v>379</v>
      </c>
      <c r="C24" s="335"/>
      <c r="D24" s="335"/>
      <c r="E24" s="335"/>
    </row>
    <row r="25" spans="1:5" s="36" customFormat="1" ht="22.5">
      <c r="A25" s="324">
        <v>7240</v>
      </c>
      <c r="B25" s="339" t="s">
        <v>378</v>
      </c>
      <c r="C25" s="335"/>
      <c r="D25" s="335"/>
      <c r="E25" s="335"/>
    </row>
    <row r="26" spans="1:5" s="36" customFormat="1" ht="22.5">
      <c r="A26" s="324">
        <v>7250</v>
      </c>
      <c r="B26" s="339" t="s">
        <v>377</v>
      </c>
      <c r="C26" s="335"/>
      <c r="D26" s="335"/>
      <c r="E26" s="335"/>
    </row>
    <row r="27" spans="1:5" s="36" customFormat="1" ht="22.5">
      <c r="A27" s="324">
        <v>7260</v>
      </c>
      <c r="B27" s="339" t="s">
        <v>376</v>
      </c>
      <c r="C27" s="335"/>
      <c r="D27" s="335"/>
      <c r="E27" s="335"/>
    </row>
    <row r="28" spans="1:5" s="36" customFormat="1">
      <c r="A28" s="338">
        <v>7300</v>
      </c>
      <c r="B28" s="342" t="s">
        <v>375</v>
      </c>
      <c r="C28" s="335"/>
      <c r="D28" s="335"/>
      <c r="E28" s="335"/>
    </row>
    <row r="29" spans="1:5" s="36" customFormat="1">
      <c r="A29" s="324">
        <v>7310</v>
      </c>
      <c r="B29" s="339" t="s">
        <v>374</v>
      </c>
      <c r="C29" s="335"/>
      <c r="D29" s="335"/>
      <c r="E29" s="335"/>
    </row>
    <row r="30" spans="1:5" s="36" customFormat="1">
      <c r="A30" s="324">
        <v>7320</v>
      </c>
      <c r="B30" s="339" t="s">
        <v>373</v>
      </c>
      <c r="C30" s="335"/>
      <c r="D30" s="335"/>
      <c r="E30" s="335"/>
    </row>
    <row r="31" spans="1:5" s="36" customFormat="1">
      <c r="A31" s="324">
        <v>7330</v>
      </c>
      <c r="B31" s="339" t="s">
        <v>372</v>
      </c>
      <c r="C31" s="335"/>
      <c r="D31" s="335"/>
      <c r="E31" s="335"/>
    </row>
    <row r="32" spans="1:5" s="36" customFormat="1">
      <c r="A32" s="324">
        <v>7340</v>
      </c>
      <c r="B32" s="339" t="s">
        <v>371</v>
      </c>
      <c r="C32" s="335"/>
      <c r="D32" s="335"/>
      <c r="E32" s="335"/>
    </row>
    <row r="33" spans="1:5" s="36" customFormat="1">
      <c r="A33" s="324">
        <v>7350</v>
      </c>
      <c r="B33" s="339" t="s">
        <v>370</v>
      </c>
      <c r="C33" s="335"/>
      <c r="D33" s="335"/>
      <c r="E33" s="335"/>
    </row>
    <row r="34" spans="1:5" s="36" customFormat="1">
      <c r="A34" s="324">
        <v>7360</v>
      </c>
      <c r="B34" s="339" t="s">
        <v>369</v>
      </c>
      <c r="C34" s="335"/>
      <c r="D34" s="335"/>
      <c r="E34" s="335"/>
    </row>
    <row r="35" spans="1:5" s="36" customFormat="1">
      <c r="A35" s="338">
        <v>7400</v>
      </c>
      <c r="B35" s="342" t="s">
        <v>368</v>
      </c>
      <c r="C35" s="335"/>
      <c r="D35" s="335"/>
      <c r="E35" s="335"/>
    </row>
    <row r="36" spans="1:5" s="36" customFormat="1">
      <c r="A36" s="324">
        <v>7410</v>
      </c>
      <c r="B36" s="339" t="s">
        <v>367</v>
      </c>
      <c r="C36" s="335"/>
      <c r="D36" s="335"/>
      <c r="E36" s="335"/>
    </row>
    <row r="37" spans="1:5" s="36" customFormat="1">
      <c r="A37" s="324">
        <v>7420</v>
      </c>
      <c r="B37" s="339" t="s">
        <v>366</v>
      </c>
      <c r="C37" s="335"/>
      <c r="D37" s="335"/>
      <c r="E37" s="335"/>
    </row>
    <row r="38" spans="1:5" s="36" customFormat="1" ht="22.5">
      <c r="A38" s="338">
        <v>7500</v>
      </c>
      <c r="B38" s="342" t="s">
        <v>365</v>
      </c>
      <c r="C38" s="335"/>
      <c r="D38" s="335"/>
      <c r="E38" s="335"/>
    </row>
    <row r="39" spans="1:5" s="36" customFormat="1" ht="22.5">
      <c r="A39" s="324">
        <v>7510</v>
      </c>
      <c r="B39" s="339" t="s">
        <v>364</v>
      </c>
      <c r="C39" s="335"/>
      <c r="D39" s="335"/>
      <c r="E39" s="335"/>
    </row>
    <row r="40" spans="1:5" s="36" customFormat="1" ht="22.5">
      <c r="A40" s="324">
        <v>7520</v>
      </c>
      <c r="B40" s="339" t="s">
        <v>363</v>
      </c>
      <c r="C40" s="335"/>
      <c r="D40" s="335"/>
      <c r="E40" s="335"/>
    </row>
    <row r="41" spans="1:5" s="36" customFormat="1">
      <c r="A41" s="338">
        <v>7600</v>
      </c>
      <c r="B41" s="342" t="s">
        <v>362</v>
      </c>
      <c r="C41" s="335"/>
      <c r="D41" s="335"/>
      <c r="E41" s="335"/>
    </row>
    <row r="42" spans="1:5" s="36" customFormat="1">
      <c r="A42" s="324">
        <v>7610</v>
      </c>
      <c r="B42" s="341" t="s">
        <v>361</v>
      </c>
      <c r="C42" s="340"/>
      <c r="D42" s="340"/>
      <c r="E42" s="335"/>
    </row>
    <row r="43" spans="1:5" s="36" customFormat="1">
      <c r="A43" s="324">
        <v>7620</v>
      </c>
      <c r="B43" s="341" t="s">
        <v>360</v>
      </c>
      <c r="C43" s="340"/>
      <c r="D43" s="340"/>
      <c r="E43" s="335"/>
    </row>
    <row r="44" spans="1:5" s="36" customFormat="1">
      <c r="A44" s="324">
        <v>7630</v>
      </c>
      <c r="B44" s="341" t="s">
        <v>359</v>
      </c>
      <c r="C44" s="340"/>
      <c r="D44" s="340"/>
      <c r="E44" s="335"/>
    </row>
    <row r="45" spans="1:5" s="36" customFormat="1">
      <c r="A45" s="324">
        <v>7640</v>
      </c>
      <c r="B45" s="339" t="s">
        <v>358</v>
      </c>
      <c r="C45" s="335"/>
      <c r="D45" s="335"/>
      <c r="E45" s="335"/>
    </row>
    <row r="46" spans="1:5" s="36" customFormat="1">
      <c r="A46" s="324"/>
      <c r="B46" s="339"/>
      <c r="C46" s="335"/>
      <c r="D46" s="335"/>
      <c r="E46" s="335"/>
    </row>
    <row r="47" spans="1:5" s="36" customFormat="1">
      <c r="A47" s="338" t="s">
        <v>357</v>
      </c>
      <c r="B47" s="337" t="s">
        <v>356</v>
      </c>
      <c r="C47" s="335"/>
      <c r="D47" s="335"/>
      <c r="E47" s="335"/>
    </row>
    <row r="48" spans="1:5" s="36" customFormat="1">
      <c r="A48" s="324" t="s">
        <v>355</v>
      </c>
      <c r="B48" s="336" t="s">
        <v>354</v>
      </c>
      <c r="C48" s="335"/>
      <c r="D48" s="335"/>
      <c r="E48" s="335"/>
    </row>
    <row r="49" spans="1:8" s="36" customFormat="1">
      <c r="A49" s="324" t="s">
        <v>353</v>
      </c>
      <c r="B49" s="336" t="s">
        <v>352</v>
      </c>
      <c r="C49" s="335"/>
      <c r="D49" s="335"/>
      <c r="E49" s="335"/>
    </row>
    <row r="50" spans="1:8" s="36" customFormat="1">
      <c r="A50" s="324" t="s">
        <v>351</v>
      </c>
      <c r="B50" s="336" t="s">
        <v>350</v>
      </c>
      <c r="C50" s="335"/>
      <c r="D50" s="335"/>
      <c r="E50" s="335"/>
    </row>
    <row r="51" spans="1:8" s="36" customFormat="1">
      <c r="A51" s="324" t="s">
        <v>349</v>
      </c>
      <c r="B51" s="336" t="s">
        <v>348</v>
      </c>
      <c r="C51" s="335"/>
      <c r="D51" s="335"/>
      <c r="E51" s="335"/>
    </row>
    <row r="52" spans="1:8" s="36" customFormat="1">
      <c r="A52" s="324" t="s">
        <v>347</v>
      </c>
      <c r="B52" s="336" t="s">
        <v>346</v>
      </c>
      <c r="C52" s="335"/>
      <c r="D52" s="335"/>
      <c r="E52" s="335"/>
    </row>
    <row r="53" spans="1:8" s="36" customFormat="1">
      <c r="A53" s="324" t="s">
        <v>345</v>
      </c>
      <c r="B53" s="336" t="s">
        <v>344</v>
      </c>
      <c r="C53" s="335"/>
      <c r="D53" s="335"/>
      <c r="E53" s="335"/>
    </row>
    <row r="54" spans="1:8" s="36" customFormat="1" ht="12">
      <c r="A54" s="321" t="s">
        <v>343</v>
      </c>
      <c r="B54" s="46"/>
    </row>
    <row r="55" spans="1:8" s="36" customFormat="1">
      <c r="A55" s="37"/>
      <c r="B55" s="46"/>
    </row>
    <row r="56" spans="1:8" s="36" customFormat="1" ht="12.75">
      <c r="A56" s="334" t="s">
        <v>342</v>
      </c>
      <c r="B56" s="46"/>
    </row>
    <row r="57" spans="1:8" s="36" customFormat="1" ht="12.75">
      <c r="A57" s="334"/>
    </row>
    <row r="58" spans="1:8" s="36" customFormat="1" ht="12.75">
      <c r="A58" s="333">
        <v>8000</v>
      </c>
      <c r="B58" s="332" t="s">
        <v>341</v>
      </c>
    </row>
    <row r="59" spans="1:8" s="36" customFormat="1">
      <c r="B59" s="366" t="s">
        <v>80</v>
      </c>
      <c r="C59" s="366"/>
      <c r="D59" s="366"/>
      <c r="E59" s="366"/>
      <c r="H59" s="38"/>
    </row>
    <row r="60" spans="1:8" s="36" customFormat="1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>
      <c r="A61" s="331">
        <v>8100</v>
      </c>
      <c r="B61" s="328" t="s">
        <v>340</v>
      </c>
      <c r="C61" s="42"/>
      <c r="D61" s="40"/>
      <c r="E61" s="40"/>
      <c r="H61" s="38"/>
    </row>
    <row r="62" spans="1:8" s="36" customFormat="1">
      <c r="A62" s="330">
        <v>8110</v>
      </c>
      <c r="B62" s="41" t="s">
        <v>339</v>
      </c>
      <c r="C62" s="42"/>
      <c r="D62" s="40"/>
      <c r="E62" s="40"/>
      <c r="F62" s="38"/>
      <c r="H62" s="38"/>
    </row>
    <row r="63" spans="1:8" s="36" customFormat="1">
      <c r="A63" s="330">
        <v>8120</v>
      </c>
      <c r="B63" s="41" t="s">
        <v>338</v>
      </c>
      <c r="C63" s="42"/>
      <c r="D63" s="40"/>
      <c r="E63" s="40"/>
      <c r="F63" s="38"/>
      <c r="H63" s="38"/>
    </row>
    <row r="64" spans="1:8" s="36" customFormat="1">
      <c r="A64" s="327">
        <v>8130</v>
      </c>
      <c r="B64" s="41" t="s">
        <v>337</v>
      </c>
      <c r="C64" s="42"/>
      <c r="D64" s="40"/>
      <c r="E64" s="40"/>
      <c r="F64" s="38"/>
      <c r="H64" s="38"/>
    </row>
    <row r="65" spans="1:8" s="36" customFormat="1">
      <c r="A65" s="327">
        <v>8140</v>
      </c>
      <c r="B65" s="41" t="s">
        <v>336</v>
      </c>
      <c r="C65" s="42"/>
      <c r="D65" s="40"/>
      <c r="E65" s="40"/>
      <c r="F65" s="38"/>
      <c r="H65" s="38"/>
    </row>
    <row r="66" spans="1:8" s="36" customFormat="1">
      <c r="A66" s="327">
        <v>8150</v>
      </c>
      <c r="B66" s="41" t="s">
        <v>335</v>
      </c>
      <c r="C66" s="42"/>
      <c r="D66" s="40"/>
      <c r="E66" s="40"/>
      <c r="F66" s="38"/>
      <c r="H66" s="38"/>
    </row>
    <row r="67" spans="1:8" s="36" customFormat="1">
      <c r="A67" s="329">
        <v>8200</v>
      </c>
      <c r="B67" s="328" t="s">
        <v>334</v>
      </c>
      <c r="C67" s="42"/>
      <c r="D67" s="40"/>
      <c r="E67" s="40"/>
      <c r="F67" s="38"/>
      <c r="G67" s="38"/>
      <c r="H67" s="38"/>
    </row>
    <row r="68" spans="1:8" s="36" customFormat="1">
      <c r="A68" s="327">
        <v>8210</v>
      </c>
      <c r="B68" s="41" t="s">
        <v>333</v>
      </c>
      <c r="C68" s="42"/>
      <c r="D68" s="40"/>
      <c r="E68" s="40"/>
      <c r="F68" s="38"/>
      <c r="G68" s="38"/>
      <c r="H68" s="38"/>
    </row>
    <row r="69" spans="1:8" s="36" customFormat="1">
      <c r="A69" s="327">
        <v>8220</v>
      </c>
      <c r="B69" s="41" t="s">
        <v>332</v>
      </c>
      <c r="C69" s="42"/>
      <c r="D69" s="40"/>
      <c r="E69" s="40"/>
      <c r="F69" s="38"/>
      <c r="G69" s="38"/>
      <c r="H69" s="38"/>
    </row>
    <row r="70" spans="1:8" s="36" customFormat="1">
      <c r="A70" s="327">
        <v>8230</v>
      </c>
      <c r="B70" s="41" t="s">
        <v>331</v>
      </c>
      <c r="C70" s="42"/>
      <c r="D70" s="40"/>
      <c r="E70" s="40"/>
      <c r="F70" s="38"/>
      <c r="G70" s="38"/>
      <c r="H70" s="38"/>
    </row>
    <row r="71" spans="1:8" s="36" customFormat="1">
      <c r="A71" s="327">
        <v>8240</v>
      </c>
      <c r="B71" s="41" t="s">
        <v>330</v>
      </c>
      <c r="C71" s="42"/>
      <c r="D71" s="40"/>
      <c r="E71" s="40"/>
      <c r="F71" s="38"/>
      <c r="G71" s="38"/>
      <c r="H71" s="38"/>
    </row>
    <row r="72" spans="1:8" s="36" customFormat="1">
      <c r="A72" s="326">
        <v>8250</v>
      </c>
      <c r="B72" s="43" t="s">
        <v>329</v>
      </c>
      <c r="C72" s="44"/>
      <c r="D72" s="39"/>
      <c r="E72" s="39"/>
      <c r="F72" s="38"/>
      <c r="G72" s="38"/>
      <c r="H72" s="38"/>
    </row>
    <row r="73" spans="1:8" s="36" customFormat="1">
      <c r="A73" s="325">
        <v>8260</v>
      </c>
      <c r="B73" s="45" t="s">
        <v>328</v>
      </c>
      <c r="C73" s="40"/>
      <c r="D73" s="40"/>
      <c r="E73" s="40"/>
      <c r="F73" s="38"/>
      <c r="G73" s="38"/>
      <c r="H73" s="38"/>
    </row>
    <row r="74" spans="1:8" s="36" customFormat="1">
      <c r="A74" s="324">
        <v>8270</v>
      </c>
      <c r="B74" s="323" t="s">
        <v>327</v>
      </c>
      <c r="C74" s="322"/>
      <c r="D74" s="322"/>
      <c r="E74" s="322"/>
      <c r="F74" s="38"/>
      <c r="G74" s="38"/>
      <c r="H74" s="38"/>
    </row>
    <row r="75" spans="1:8" ht="12">
      <c r="A75" s="321" t="s">
        <v>326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opLeftCell="C1" zoomScaleSheetLayoutView="100" workbookViewId="0">
      <selection sqref="A1:H24"/>
    </sheetView>
  </sheetViews>
  <sheetFormatPr baseColWidth="10" defaultRowHeight="11.25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>
      <c r="A1" s="3" t="s">
        <v>43</v>
      </c>
      <c r="B1" s="3"/>
      <c r="H1" s="156"/>
    </row>
    <row r="2" spans="1:10">
      <c r="A2" s="3" t="s">
        <v>100</v>
      </c>
      <c r="B2" s="3"/>
      <c r="C2" s="8"/>
      <c r="D2" s="8"/>
      <c r="E2" s="8"/>
    </row>
    <row r="3" spans="1:10">
      <c r="B3" s="3"/>
      <c r="C3" s="8"/>
      <c r="D3" s="8"/>
      <c r="E3" s="8"/>
    </row>
    <row r="5" spans="1:10" s="151" customFormat="1" ht="11.25" customHeight="1">
      <c r="A5" s="154" t="s">
        <v>132</v>
      </c>
      <c r="B5" s="154"/>
      <c r="C5" s="153"/>
      <c r="D5" s="153"/>
      <c r="E5" s="153"/>
      <c r="F5" s="6"/>
      <c r="G5" s="6"/>
      <c r="H5" s="152" t="s">
        <v>129</v>
      </c>
    </row>
    <row r="6" spans="1:10">
      <c r="A6" s="144"/>
      <c r="B6" s="144"/>
      <c r="C6" s="142"/>
      <c r="D6" s="142"/>
      <c r="E6" s="142"/>
      <c r="F6" s="142"/>
      <c r="G6" s="142"/>
      <c r="H6" s="142"/>
    </row>
    <row r="7" spans="1:10" ht="15" customHeight="1">
      <c r="A7" s="121" t="s">
        <v>45</v>
      </c>
      <c r="B7" s="120" t="s">
        <v>46</v>
      </c>
      <c r="C7" s="118" t="s">
        <v>116</v>
      </c>
      <c r="D7" s="150">
        <v>2016</v>
      </c>
      <c r="E7" s="150">
        <v>2015</v>
      </c>
      <c r="F7" s="149" t="s">
        <v>128</v>
      </c>
      <c r="G7" s="149" t="s">
        <v>127</v>
      </c>
      <c r="H7" s="148" t="s">
        <v>126</v>
      </c>
    </row>
    <row r="8" spans="1:10">
      <c r="A8" s="131" t="s">
        <v>393</v>
      </c>
      <c r="B8" s="131" t="s">
        <v>394</v>
      </c>
      <c r="C8" s="147">
        <v>108865.67</v>
      </c>
      <c r="D8" s="147">
        <v>88380.52</v>
      </c>
      <c r="E8" s="147">
        <v>0</v>
      </c>
      <c r="F8" s="147">
        <v>0</v>
      </c>
      <c r="G8" s="147"/>
      <c r="H8" s="147"/>
    </row>
    <row r="9" spans="1:10">
      <c r="A9" s="131" t="s">
        <v>395</v>
      </c>
      <c r="B9" s="131" t="s">
        <v>396</v>
      </c>
      <c r="C9" s="147">
        <v>14522562.460000001</v>
      </c>
      <c r="D9" s="147">
        <v>4343109.03</v>
      </c>
      <c r="E9" s="147">
        <v>765389.99</v>
      </c>
      <c r="F9" s="147">
        <v>0</v>
      </c>
      <c r="G9" s="147"/>
      <c r="H9" s="147"/>
    </row>
    <row r="10" spans="1:10">
      <c r="A10" s="131"/>
      <c r="B10" s="131"/>
      <c r="C10" s="147"/>
      <c r="D10" s="147"/>
      <c r="E10" s="147"/>
      <c r="F10" s="147"/>
      <c r="G10" s="147"/>
      <c r="H10" s="147"/>
    </row>
    <row r="11" spans="1:10">
      <c r="A11" s="131"/>
      <c r="B11" s="131"/>
      <c r="C11" s="147"/>
      <c r="D11" s="147"/>
      <c r="E11" s="147"/>
      <c r="F11" s="147"/>
      <c r="G11" s="147"/>
      <c r="H11" s="147"/>
    </row>
    <row r="12" spans="1:10">
      <c r="A12" s="131"/>
      <c r="B12" s="131"/>
      <c r="C12" s="147"/>
      <c r="D12" s="147"/>
      <c r="E12" s="147"/>
      <c r="F12" s="147"/>
      <c r="G12" s="147"/>
      <c r="H12" s="147"/>
    </row>
    <row r="13" spans="1:10">
      <c r="A13" s="131"/>
      <c r="B13" s="131"/>
      <c r="C13" s="147"/>
      <c r="D13" s="147"/>
      <c r="E13" s="147"/>
      <c r="F13" s="147"/>
      <c r="G13" s="147"/>
      <c r="H13" s="147"/>
      <c r="J13" s="155"/>
    </row>
    <row r="14" spans="1:10">
      <c r="A14" s="146"/>
      <c r="B14" s="146" t="s">
        <v>131</v>
      </c>
      <c r="C14" s="145">
        <f t="shared" ref="C14:H14" si="0">SUM(C8:C13)</f>
        <v>14631428.130000001</v>
      </c>
      <c r="D14" s="145">
        <f t="shared" si="0"/>
        <v>4431489.55</v>
      </c>
      <c r="E14" s="145">
        <f t="shared" si="0"/>
        <v>765389.99</v>
      </c>
      <c r="F14" s="145">
        <f t="shared" si="0"/>
        <v>0</v>
      </c>
      <c r="G14" s="145">
        <f t="shared" si="0"/>
        <v>0</v>
      </c>
      <c r="H14" s="145">
        <f t="shared" si="0"/>
        <v>0</v>
      </c>
    </row>
    <row r="15" spans="1:10">
      <c r="A15" s="48"/>
      <c r="B15" s="48"/>
      <c r="C15" s="124"/>
      <c r="D15" s="124"/>
      <c r="E15" s="124"/>
      <c r="F15" s="124"/>
      <c r="G15" s="124"/>
      <c r="H15" s="124"/>
    </row>
    <row r="16" spans="1:10">
      <c r="A16" s="48"/>
      <c r="B16" s="48"/>
      <c r="C16" s="124"/>
      <c r="D16" s="124"/>
      <c r="E16" s="124"/>
      <c r="F16" s="124"/>
      <c r="G16" s="124"/>
      <c r="H16" s="124"/>
    </row>
    <row r="17" spans="1:8" s="151" customFormat="1" ht="11.25" customHeight="1">
      <c r="A17" s="154" t="s">
        <v>130</v>
      </c>
      <c r="B17" s="154"/>
      <c r="C17" s="153"/>
      <c r="D17" s="153"/>
      <c r="E17" s="153"/>
      <c r="F17" s="6"/>
      <c r="G17" s="6"/>
      <c r="H17" s="152" t="s">
        <v>129</v>
      </c>
    </row>
    <row r="18" spans="1:8">
      <c r="A18" s="144"/>
      <c r="B18" s="144"/>
      <c r="C18" s="142"/>
      <c r="D18" s="142"/>
      <c r="E18" s="142"/>
      <c r="F18" s="142"/>
      <c r="G18" s="142"/>
      <c r="H18" s="142"/>
    </row>
    <row r="19" spans="1:8" ht="15" customHeight="1">
      <c r="A19" s="121" t="s">
        <v>45</v>
      </c>
      <c r="B19" s="120" t="s">
        <v>46</v>
      </c>
      <c r="C19" s="118" t="s">
        <v>116</v>
      </c>
      <c r="D19" s="150">
        <v>2016</v>
      </c>
      <c r="E19" s="150">
        <v>2015</v>
      </c>
      <c r="F19" s="149" t="s">
        <v>128</v>
      </c>
      <c r="G19" s="149" t="s">
        <v>127</v>
      </c>
      <c r="H19" s="148" t="s">
        <v>126</v>
      </c>
    </row>
    <row r="20" spans="1:8">
      <c r="A20" s="131" t="s">
        <v>392</v>
      </c>
      <c r="B20" s="131" t="s">
        <v>392</v>
      </c>
      <c r="C20" s="147"/>
      <c r="D20" s="147"/>
      <c r="E20" s="147"/>
      <c r="F20" s="147"/>
      <c r="G20" s="147"/>
      <c r="H20" s="147"/>
    </row>
    <row r="21" spans="1:8">
      <c r="A21" s="131"/>
      <c r="B21" s="131"/>
      <c r="C21" s="147"/>
      <c r="D21" s="147"/>
      <c r="E21" s="147"/>
      <c r="F21" s="147"/>
      <c r="G21" s="147"/>
      <c r="H21" s="147"/>
    </row>
    <row r="22" spans="1:8">
      <c r="A22" s="131"/>
      <c r="B22" s="131"/>
      <c r="C22" s="147"/>
      <c r="D22" s="147"/>
      <c r="E22" s="147"/>
      <c r="F22" s="147"/>
      <c r="G22" s="147"/>
      <c r="H22" s="147"/>
    </row>
    <row r="23" spans="1:8">
      <c r="A23" s="131"/>
      <c r="B23" s="131"/>
      <c r="C23" s="147"/>
      <c r="D23" s="147"/>
      <c r="E23" s="147"/>
      <c r="F23" s="147"/>
      <c r="G23" s="147"/>
      <c r="H23" s="147"/>
    </row>
    <row r="24" spans="1:8">
      <c r="A24" s="146"/>
      <c r="B24" s="146" t="s">
        <v>125</v>
      </c>
      <c r="C24" s="145">
        <f t="shared" ref="C24:H24" si="1">SUM(C20:C23)</f>
        <v>0</v>
      </c>
      <c r="D24" s="145">
        <f t="shared" si="1"/>
        <v>0</v>
      </c>
      <c r="E24" s="145">
        <f t="shared" si="1"/>
        <v>0</v>
      </c>
      <c r="F24" s="145">
        <f t="shared" si="1"/>
        <v>0</v>
      </c>
      <c r="G24" s="145">
        <f t="shared" si="1"/>
        <v>0</v>
      </c>
      <c r="H24" s="145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opLeftCell="C100" zoomScaleSheetLayoutView="100" workbookViewId="0">
      <selection sqref="A1:I115"/>
    </sheetView>
  </sheetViews>
  <sheetFormatPr baseColWidth="10" defaultRowHeight="11.25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>
      <c r="A1" s="3" t="s">
        <v>43</v>
      </c>
      <c r="B1" s="3"/>
      <c r="I1" s="5"/>
    </row>
    <row r="2" spans="1:10">
      <c r="A2" s="3" t="s">
        <v>100</v>
      </c>
      <c r="B2" s="3"/>
    </row>
    <row r="3" spans="1:10">
      <c r="J3" s="7"/>
    </row>
    <row r="4" spans="1:10">
      <c r="J4" s="7"/>
    </row>
    <row r="5" spans="1:10" ht="11.25" customHeight="1">
      <c r="A5" s="110" t="s">
        <v>158</v>
      </c>
      <c r="B5" s="123"/>
      <c r="E5" s="161"/>
      <c r="F5" s="161"/>
      <c r="I5" s="163" t="s">
        <v>141</v>
      </c>
    </row>
    <row r="6" spans="1:10">
      <c r="A6" s="162"/>
      <c r="B6" s="162"/>
      <c r="C6" s="161"/>
      <c r="D6" s="161"/>
      <c r="E6" s="161"/>
      <c r="F6" s="161"/>
    </row>
    <row r="7" spans="1:10" ht="15" customHeight="1">
      <c r="A7" s="121" t="s">
        <v>45</v>
      </c>
      <c r="B7" s="120" t="s">
        <v>46</v>
      </c>
      <c r="C7" s="160" t="s">
        <v>140</v>
      </c>
      <c r="D7" s="160" t="s">
        <v>139</v>
      </c>
      <c r="E7" s="160" t="s">
        <v>138</v>
      </c>
      <c r="F7" s="160" t="s">
        <v>137</v>
      </c>
      <c r="G7" s="159" t="s">
        <v>136</v>
      </c>
      <c r="H7" s="120" t="s">
        <v>135</v>
      </c>
      <c r="I7" s="120" t="s">
        <v>134</v>
      </c>
    </row>
    <row r="8" spans="1:10">
      <c r="A8" s="130" t="s">
        <v>397</v>
      </c>
      <c r="B8" s="169" t="s">
        <v>398</v>
      </c>
      <c r="C8" s="115">
        <v>324417.90000000002</v>
      </c>
      <c r="D8" s="167">
        <v>324417.90000000002</v>
      </c>
      <c r="E8" s="167"/>
      <c r="F8" s="167"/>
      <c r="G8" s="166"/>
      <c r="H8" s="157"/>
      <c r="I8" s="165"/>
    </row>
    <row r="9" spans="1:10">
      <c r="A9" s="130" t="s">
        <v>399</v>
      </c>
      <c r="B9" s="169" t="s">
        <v>400</v>
      </c>
      <c r="C9" s="115">
        <v>19192.53</v>
      </c>
      <c r="D9" s="167">
        <v>19192.53</v>
      </c>
      <c r="E9" s="167"/>
      <c r="F9" s="167"/>
      <c r="G9" s="166"/>
      <c r="H9" s="157"/>
      <c r="I9" s="165"/>
    </row>
    <row r="10" spans="1:10">
      <c r="A10" s="130" t="s">
        <v>401</v>
      </c>
      <c r="B10" s="169" t="s">
        <v>402</v>
      </c>
      <c r="C10" s="168">
        <v>1443522.67</v>
      </c>
      <c r="D10" s="167">
        <v>1443522.67</v>
      </c>
      <c r="E10" s="167"/>
      <c r="F10" s="167"/>
      <c r="G10" s="166"/>
      <c r="H10" s="157"/>
      <c r="I10" s="165"/>
    </row>
    <row r="11" spans="1:10">
      <c r="A11" s="130" t="s">
        <v>403</v>
      </c>
      <c r="B11" s="169" t="s">
        <v>404</v>
      </c>
      <c r="C11" s="168">
        <v>-306694.99</v>
      </c>
      <c r="D11" s="167">
        <v>-306694.99</v>
      </c>
      <c r="E11" s="167"/>
      <c r="F11" s="167"/>
      <c r="G11" s="166"/>
      <c r="H11" s="157"/>
      <c r="I11" s="165"/>
    </row>
    <row r="12" spans="1:10">
      <c r="A12" s="130"/>
      <c r="B12" s="169"/>
      <c r="C12" s="168"/>
      <c r="D12" s="167"/>
      <c r="E12" s="167"/>
      <c r="F12" s="167"/>
      <c r="G12" s="166"/>
      <c r="H12" s="157"/>
      <c r="I12" s="165"/>
    </row>
    <row r="13" spans="1:10">
      <c r="A13" s="130"/>
      <c r="B13" s="169"/>
      <c r="C13" s="168"/>
      <c r="D13" s="167"/>
      <c r="E13" s="167"/>
      <c r="F13" s="167"/>
      <c r="G13" s="166"/>
      <c r="H13" s="157"/>
      <c r="I13" s="165"/>
    </row>
    <row r="14" spans="1:10">
      <c r="A14" s="130"/>
      <c r="B14" s="169"/>
      <c r="C14" s="168"/>
      <c r="D14" s="167"/>
      <c r="E14" s="167"/>
      <c r="F14" s="167"/>
      <c r="G14" s="166"/>
      <c r="H14" s="157"/>
      <c r="I14" s="165"/>
    </row>
    <row r="15" spans="1:10">
      <c r="A15" s="146"/>
      <c r="B15" s="146" t="s">
        <v>157</v>
      </c>
      <c r="C15" s="145">
        <f>SUM(C8:C14)</f>
        <v>1480438.11</v>
      </c>
      <c r="D15" s="145">
        <f>SUM(D8:D14)</f>
        <v>1480438.11</v>
      </c>
      <c r="E15" s="145">
        <f>SUM(E8:E14)</f>
        <v>0</v>
      </c>
      <c r="F15" s="145">
        <f>SUM(F8:F14)</f>
        <v>0</v>
      </c>
      <c r="G15" s="145">
        <f>SUM(G8:G14)</f>
        <v>0</v>
      </c>
      <c r="H15" s="137"/>
      <c r="I15" s="137"/>
    </row>
    <row r="16" spans="1:10">
      <c r="A16" s="48"/>
      <c r="B16" s="48"/>
      <c r="C16" s="124"/>
      <c r="D16" s="124"/>
      <c r="E16" s="124"/>
      <c r="F16" s="124"/>
      <c r="G16" s="124"/>
      <c r="H16" s="48"/>
      <c r="I16" s="48"/>
    </row>
    <row r="17" spans="1:9">
      <c r="A17" s="48"/>
      <c r="B17" s="48"/>
      <c r="C17" s="124"/>
      <c r="D17" s="124"/>
      <c r="E17" s="124"/>
      <c r="F17" s="124"/>
      <c r="G17" s="124"/>
      <c r="H17" s="48"/>
      <c r="I17" s="48"/>
    </row>
    <row r="18" spans="1:9" ht="11.25" customHeight="1">
      <c r="A18" s="110" t="s">
        <v>156</v>
      </c>
      <c r="B18" s="123"/>
      <c r="E18" s="161"/>
      <c r="F18" s="161"/>
      <c r="I18" s="163" t="s">
        <v>141</v>
      </c>
    </row>
    <row r="19" spans="1:9">
      <c r="A19" s="162"/>
      <c r="B19" s="162"/>
      <c r="C19" s="161"/>
      <c r="D19" s="161"/>
      <c r="E19" s="161"/>
      <c r="F19" s="161"/>
    </row>
    <row r="20" spans="1:9" ht="15" customHeight="1">
      <c r="A20" s="121" t="s">
        <v>45</v>
      </c>
      <c r="B20" s="120" t="s">
        <v>46</v>
      </c>
      <c r="C20" s="160" t="s">
        <v>140</v>
      </c>
      <c r="D20" s="160" t="s">
        <v>139</v>
      </c>
      <c r="E20" s="160" t="s">
        <v>138</v>
      </c>
      <c r="F20" s="160" t="s">
        <v>137</v>
      </c>
      <c r="G20" s="159" t="s">
        <v>136</v>
      </c>
      <c r="H20" s="120" t="s">
        <v>135</v>
      </c>
      <c r="I20" s="120" t="s">
        <v>134</v>
      </c>
    </row>
    <row r="21" spans="1:9">
      <c r="A21" s="116" t="s">
        <v>405</v>
      </c>
      <c r="B21" s="116" t="s">
        <v>406</v>
      </c>
      <c r="C21" s="115">
        <v>6423.28</v>
      </c>
      <c r="D21" s="158">
        <v>6423.28</v>
      </c>
      <c r="E21" s="158"/>
      <c r="F21" s="158"/>
      <c r="G21" s="158"/>
      <c r="H21" s="157"/>
      <c r="I21" s="157"/>
    </row>
    <row r="22" spans="1:9">
      <c r="A22" s="116"/>
      <c r="B22" s="116"/>
      <c r="C22" s="115"/>
      <c r="D22" s="158"/>
      <c r="E22" s="158"/>
      <c r="F22" s="158"/>
      <c r="G22" s="158"/>
      <c r="H22" s="157"/>
      <c r="I22" s="157"/>
    </row>
    <row r="23" spans="1:9">
      <c r="A23" s="116"/>
      <c r="B23" s="116"/>
      <c r="C23" s="115"/>
      <c r="D23" s="158"/>
      <c r="E23" s="158"/>
      <c r="F23" s="158"/>
      <c r="G23" s="158"/>
      <c r="H23" s="157"/>
      <c r="I23" s="157"/>
    </row>
    <row r="24" spans="1:9">
      <c r="A24" s="116"/>
      <c r="B24" s="116"/>
      <c r="C24" s="115"/>
      <c r="D24" s="158"/>
      <c r="E24" s="158"/>
      <c r="F24" s="158"/>
      <c r="G24" s="158"/>
      <c r="H24" s="157"/>
      <c r="I24" s="157"/>
    </row>
    <row r="25" spans="1:9">
      <c r="A25" s="50"/>
      <c r="B25" s="50" t="s">
        <v>155</v>
      </c>
      <c r="C25" s="137">
        <f>SUM(C21:C24)</f>
        <v>6423.28</v>
      </c>
      <c r="D25" s="137">
        <f>SUM(D21:D24)</f>
        <v>6423.28</v>
      </c>
      <c r="E25" s="137">
        <f>SUM(E21:E24)</f>
        <v>0</v>
      </c>
      <c r="F25" s="137">
        <f>SUM(F21:F24)</f>
        <v>0</v>
      </c>
      <c r="G25" s="137">
        <f>SUM(G21:G24)</f>
        <v>0</v>
      </c>
      <c r="H25" s="137"/>
      <c r="I25" s="137"/>
    </row>
    <row r="28" spans="1:9">
      <c r="A28" s="110" t="s">
        <v>154</v>
      </c>
      <c r="B28" s="123"/>
      <c r="E28" s="161"/>
      <c r="F28" s="161"/>
      <c r="I28" s="163" t="s">
        <v>141</v>
      </c>
    </row>
    <row r="29" spans="1:9">
      <c r="A29" s="162"/>
      <c r="B29" s="162"/>
      <c r="C29" s="161"/>
      <c r="D29" s="161"/>
      <c r="E29" s="161"/>
      <c r="F29" s="161"/>
    </row>
    <row r="30" spans="1:9">
      <c r="A30" s="121" t="s">
        <v>45</v>
      </c>
      <c r="B30" s="120" t="s">
        <v>46</v>
      </c>
      <c r="C30" s="160" t="s">
        <v>140</v>
      </c>
      <c r="D30" s="160" t="s">
        <v>139</v>
      </c>
      <c r="E30" s="160" t="s">
        <v>138</v>
      </c>
      <c r="F30" s="160" t="s">
        <v>137</v>
      </c>
      <c r="G30" s="159" t="s">
        <v>136</v>
      </c>
      <c r="H30" s="120" t="s">
        <v>135</v>
      </c>
      <c r="I30" s="120" t="s">
        <v>134</v>
      </c>
    </row>
    <row r="31" spans="1:9">
      <c r="A31" s="116" t="s">
        <v>392</v>
      </c>
      <c r="B31" s="116" t="s">
        <v>392</v>
      </c>
      <c r="C31" s="115"/>
      <c r="D31" s="158"/>
      <c r="E31" s="158"/>
      <c r="F31" s="158"/>
      <c r="G31" s="158"/>
      <c r="H31" s="157"/>
      <c r="I31" s="157"/>
    </row>
    <row r="32" spans="1:9">
      <c r="A32" s="116"/>
      <c r="B32" s="116"/>
      <c r="C32" s="115"/>
      <c r="D32" s="158"/>
      <c r="E32" s="158"/>
      <c r="F32" s="158"/>
      <c r="G32" s="158"/>
      <c r="H32" s="157"/>
      <c r="I32" s="157"/>
    </row>
    <row r="33" spans="1:9">
      <c r="A33" s="116"/>
      <c r="B33" s="116"/>
      <c r="C33" s="115"/>
      <c r="D33" s="158"/>
      <c r="E33" s="158"/>
      <c r="F33" s="158"/>
      <c r="G33" s="158"/>
      <c r="H33" s="157"/>
      <c r="I33" s="157"/>
    </row>
    <row r="34" spans="1:9">
      <c r="A34" s="116"/>
      <c r="B34" s="116"/>
      <c r="C34" s="115"/>
      <c r="D34" s="158"/>
      <c r="E34" s="158"/>
      <c r="F34" s="158"/>
      <c r="G34" s="158"/>
      <c r="H34" s="157"/>
      <c r="I34" s="157"/>
    </row>
    <row r="35" spans="1:9">
      <c r="A35" s="50"/>
      <c r="B35" s="50" t="s">
        <v>153</v>
      </c>
      <c r="C35" s="137">
        <f>SUM(C31:C34)</f>
        <v>0</v>
      </c>
      <c r="D35" s="137">
        <f>SUM(D31:D34)</f>
        <v>0</v>
      </c>
      <c r="E35" s="137">
        <f>SUM(E31:E34)</f>
        <v>0</v>
      </c>
      <c r="F35" s="137">
        <f>SUM(F31:F34)</f>
        <v>0</v>
      </c>
      <c r="G35" s="137">
        <f>SUM(G31:G34)</f>
        <v>0</v>
      </c>
      <c r="H35" s="137"/>
      <c r="I35" s="137"/>
    </row>
    <row r="38" spans="1:9">
      <c r="A38" s="110" t="s">
        <v>152</v>
      </c>
      <c r="B38" s="123"/>
      <c r="E38" s="161"/>
      <c r="F38" s="161"/>
      <c r="I38" s="163" t="s">
        <v>141</v>
      </c>
    </row>
    <row r="39" spans="1:9">
      <c r="A39" s="162"/>
      <c r="B39" s="162"/>
      <c r="C39" s="161"/>
      <c r="D39" s="161"/>
      <c r="E39" s="161"/>
      <c r="F39" s="161"/>
    </row>
    <row r="40" spans="1:9">
      <c r="A40" s="121" t="s">
        <v>45</v>
      </c>
      <c r="B40" s="120" t="s">
        <v>46</v>
      </c>
      <c r="C40" s="160" t="s">
        <v>140</v>
      </c>
      <c r="D40" s="160" t="s">
        <v>139</v>
      </c>
      <c r="E40" s="160" t="s">
        <v>138</v>
      </c>
      <c r="F40" s="160" t="s">
        <v>137</v>
      </c>
      <c r="G40" s="159" t="s">
        <v>136</v>
      </c>
      <c r="H40" s="120" t="s">
        <v>135</v>
      </c>
      <c r="I40" s="120" t="s">
        <v>134</v>
      </c>
    </row>
    <row r="41" spans="1:9">
      <c r="A41" s="116" t="s">
        <v>407</v>
      </c>
      <c r="B41" s="116" t="s">
        <v>408</v>
      </c>
      <c r="C41" s="115">
        <v>816134.83</v>
      </c>
      <c r="D41" s="158">
        <v>816134.83</v>
      </c>
      <c r="E41" s="158"/>
      <c r="F41" s="158"/>
      <c r="G41" s="158"/>
      <c r="H41" s="157"/>
      <c r="I41" s="157"/>
    </row>
    <row r="42" spans="1:9">
      <c r="A42" s="116"/>
      <c r="B42" s="116"/>
      <c r="C42" s="115"/>
      <c r="D42" s="158"/>
      <c r="E42" s="158"/>
      <c r="F42" s="158"/>
      <c r="G42" s="158"/>
      <c r="H42" s="157"/>
      <c r="I42" s="157"/>
    </row>
    <row r="43" spans="1:9">
      <c r="A43" s="116"/>
      <c r="B43" s="116"/>
      <c r="C43" s="115"/>
      <c r="D43" s="158"/>
      <c r="E43" s="158"/>
      <c r="F43" s="158"/>
      <c r="G43" s="158"/>
      <c r="H43" s="157"/>
      <c r="I43" s="157"/>
    </row>
    <row r="44" spans="1:9">
      <c r="A44" s="116"/>
      <c r="B44" s="116"/>
      <c r="C44" s="115"/>
      <c r="D44" s="158"/>
      <c r="E44" s="158"/>
      <c r="F44" s="158"/>
      <c r="G44" s="158"/>
      <c r="H44" s="157"/>
      <c r="I44" s="157"/>
    </row>
    <row r="45" spans="1:9">
      <c r="A45" s="50"/>
      <c r="B45" s="50" t="s">
        <v>151</v>
      </c>
      <c r="C45" s="137">
        <f>SUM(C41:C44)</f>
        <v>816134.83</v>
      </c>
      <c r="D45" s="137">
        <f>SUM(D41:D44)</f>
        <v>816134.83</v>
      </c>
      <c r="E45" s="137">
        <f>SUM(E41:E44)</f>
        <v>0</v>
      </c>
      <c r="F45" s="137">
        <f>SUM(F41:F44)</f>
        <v>0</v>
      </c>
      <c r="G45" s="137">
        <f>SUM(G41:G44)</f>
        <v>0</v>
      </c>
      <c r="H45" s="137"/>
      <c r="I45" s="137"/>
    </row>
    <row r="48" spans="1:9">
      <c r="A48" s="110" t="s">
        <v>150</v>
      </c>
      <c r="B48" s="123"/>
      <c r="C48" s="161"/>
      <c r="D48" s="161"/>
      <c r="E48" s="161"/>
      <c r="F48" s="161"/>
    </row>
    <row r="49" spans="1:9">
      <c r="A49" s="162"/>
      <c r="B49" s="162"/>
      <c r="C49" s="161"/>
      <c r="D49" s="161"/>
      <c r="E49" s="161"/>
      <c r="F49" s="161"/>
    </row>
    <row r="50" spans="1:9">
      <c r="A50" s="121" t="s">
        <v>45</v>
      </c>
      <c r="B50" s="120" t="s">
        <v>46</v>
      </c>
      <c r="C50" s="160" t="s">
        <v>140</v>
      </c>
      <c r="D50" s="160" t="s">
        <v>139</v>
      </c>
      <c r="E50" s="160" t="s">
        <v>138</v>
      </c>
      <c r="F50" s="160" t="s">
        <v>137</v>
      </c>
      <c r="G50" s="159" t="s">
        <v>136</v>
      </c>
      <c r="H50" s="120" t="s">
        <v>135</v>
      </c>
      <c r="I50" s="120" t="s">
        <v>134</v>
      </c>
    </row>
    <row r="51" spans="1:9">
      <c r="A51" s="116" t="s">
        <v>409</v>
      </c>
      <c r="B51" s="116" t="s">
        <v>410</v>
      </c>
      <c r="C51" s="115">
        <v>4737925.05</v>
      </c>
      <c r="D51" s="158">
        <v>4737925.05</v>
      </c>
      <c r="E51" s="158"/>
      <c r="F51" s="158"/>
      <c r="G51" s="158"/>
      <c r="H51" s="157"/>
      <c r="I51" s="157"/>
    </row>
    <row r="52" spans="1:9">
      <c r="A52" s="116" t="s">
        <v>411</v>
      </c>
      <c r="B52" s="116" t="s">
        <v>412</v>
      </c>
      <c r="C52" s="115">
        <v>2016980.67</v>
      </c>
      <c r="D52" s="158">
        <v>2016980.67</v>
      </c>
      <c r="E52" s="158"/>
      <c r="F52" s="158"/>
      <c r="G52" s="158"/>
      <c r="H52" s="157"/>
      <c r="I52" s="157"/>
    </row>
    <row r="53" spans="1:9">
      <c r="A53" s="116" t="s">
        <v>413</v>
      </c>
      <c r="B53" s="116" t="s">
        <v>414</v>
      </c>
      <c r="C53" s="115">
        <v>53733630.57</v>
      </c>
      <c r="D53" s="158">
        <v>53733630.57</v>
      </c>
      <c r="E53" s="158"/>
      <c r="F53" s="158"/>
      <c r="G53" s="158"/>
      <c r="H53" s="157"/>
      <c r="I53" s="157"/>
    </row>
    <row r="54" spans="1:9">
      <c r="A54" s="116"/>
      <c r="B54" s="116"/>
      <c r="C54" s="115"/>
      <c r="D54" s="158"/>
      <c r="E54" s="158"/>
      <c r="F54" s="158"/>
      <c r="G54" s="158"/>
      <c r="H54" s="157"/>
      <c r="I54" s="157"/>
    </row>
    <row r="55" spans="1:9">
      <c r="A55" s="116"/>
      <c r="B55" s="116"/>
      <c r="C55" s="115"/>
      <c r="D55" s="158"/>
      <c r="E55" s="158"/>
      <c r="F55" s="158"/>
      <c r="G55" s="158"/>
      <c r="H55" s="157"/>
      <c r="I55" s="157"/>
    </row>
    <row r="56" spans="1:9">
      <c r="A56" s="116"/>
      <c r="B56" s="116"/>
      <c r="C56" s="115"/>
      <c r="D56" s="158"/>
      <c r="E56" s="158"/>
      <c r="F56" s="158"/>
      <c r="G56" s="158"/>
      <c r="H56" s="157"/>
      <c r="I56" s="157"/>
    </row>
    <row r="57" spans="1:9">
      <c r="A57" s="116"/>
      <c r="B57" s="116"/>
      <c r="C57" s="115"/>
      <c r="D57" s="158"/>
      <c r="E57" s="158"/>
      <c r="F57" s="158"/>
      <c r="G57" s="158"/>
      <c r="H57" s="157"/>
      <c r="I57" s="157"/>
    </row>
    <row r="58" spans="1:9">
      <c r="A58" s="116"/>
      <c r="B58" s="116"/>
      <c r="C58" s="115"/>
      <c r="D58" s="158"/>
      <c r="E58" s="158"/>
      <c r="F58" s="158"/>
      <c r="G58" s="158"/>
      <c r="H58" s="157"/>
      <c r="I58" s="157"/>
    </row>
    <row r="59" spans="1:9">
      <c r="A59" s="116"/>
      <c r="B59" s="116"/>
      <c r="C59" s="115"/>
      <c r="D59" s="158"/>
      <c r="E59" s="158"/>
      <c r="F59" s="158"/>
      <c r="G59" s="158"/>
      <c r="H59" s="157"/>
      <c r="I59" s="157"/>
    </row>
    <row r="60" spans="1:9">
      <c r="A60" s="116"/>
      <c r="B60" s="116"/>
      <c r="C60" s="115"/>
      <c r="D60" s="158"/>
      <c r="E60" s="158"/>
      <c r="F60" s="158"/>
      <c r="G60" s="158"/>
      <c r="H60" s="157"/>
      <c r="I60" s="157"/>
    </row>
    <row r="61" spans="1:9">
      <c r="A61" s="116"/>
      <c r="B61" s="116"/>
      <c r="C61" s="115"/>
      <c r="D61" s="158"/>
      <c r="E61" s="158"/>
      <c r="F61" s="158"/>
      <c r="G61" s="158"/>
      <c r="H61" s="157"/>
      <c r="I61" s="157"/>
    </row>
    <row r="62" spans="1:9">
      <c r="A62" s="116"/>
      <c r="B62" s="116"/>
      <c r="C62" s="115"/>
      <c r="D62" s="158"/>
      <c r="E62" s="158"/>
      <c r="F62" s="158"/>
      <c r="G62" s="158"/>
      <c r="H62" s="157"/>
      <c r="I62" s="157"/>
    </row>
    <row r="63" spans="1:9">
      <c r="A63" s="116"/>
      <c r="B63" s="116"/>
      <c r="C63" s="115"/>
      <c r="D63" s="158"/>
      <c r="E63" s="158"/>
      <c r="F63" s="158"/>
      <c r="G63" s="158"/>
      <c r="H63" s="157"/>
      <c r="I63" s="157"/>
    </row>
    <row r="64" spans="1:9">
      <c r="A64" s="116"/>
      <c r="B64" s="116"/>
      <c r="C64" s="115"/>
      <c r="D64" s="158"/>
      <c r="E64" s="158"/>
      <c r="F64" s="158"/>
      <c r="G64" s="158"/>
      <c r="H64" s="157"/>
      <c r="I64" s="157"/>
    </row>
    <row r="65" spans="1:9">
      <c r="A65" s="116"/>
      <c r="B65" s="116"/>
      <c r="C65" s="115"/>
      <c r="D65" s="158"/>
      <c r="E65" s="158"/>
      <c r="F65" s="158"/>
      <c r="G65" s="158"/>
      <c r="H65" s="157"/>
      <c r="I65" s="157"/>
    </row>
    <row r="66" spans="1:9">
      <c r="A66" s="116"/>
      <c r="B66" s="116"/>
      <c r="C66" s="115"/>
      <c r="D66" s="158"/>
      <c r="E66" s="158"/>
      <c r="F66" s="158"/>
      <c r="G66" s="158"/>
      <c r="H66" s="157"/>
      <c r="I66" s="157"/>
    </row>
    <row r="67" spans="1:9">
      <c r="A67" s="116"/>
      <c r="B67" s="116"/>
      <c r="C67" s="115"/>
      <c r="D67" s="158"/>
      <c r="E67" s="158"/>
      <c r="F67" s="158"/>
      <c r="G67" s="158"/>
      <c r="H67" s="157"/>
      <c r="I67" s="157"/>
    </row>
    <row r="68" spans="1:9">
      <c r="A68" s="116"/>
      <c r="B68" s="116"/>
      <c r="C68" s="115"/>
      <c r="D68" s="158"/>
      <c r="E68" s="158"/>
      <c r="F68" s="158"/>
      <c r="G68" s="158"/>
      <c r="H68" s="157"/>
      <c r="I68" s="157"/>
    </row>
    <row r="69" spans="1:9">
      <c r="A69" s="116"/>
      <c r="B69" s="116"/>
      <c r="C69" s="115"/>
      <c r="D69" s="158"/>
      <c r="E69" s="158"/>
      <c r="F69" s="158"/>
      <c r="G69" s="158"/>
      <c r="H69" s="157"/>
      <c r="I69" s="157"/>
    </row>
    <row r="70" spans="1:9">
      <c r="A70" s="116"/>
      <c r="B70" s="116"/>
      <c r="C70" s="115"/>
      <c r="D70" s="158"/>
      <c r="E70" s="158"/>
      <c r="F70" s="158"/>
      <c r="G70" s="158"/>
      <c r="H70" s="157"/>
      <c r="I70" s="157"/>
    </row>
    <row r="71" spans="1:9">
      <c r="A71" s="116"/>
      <c r="B71" s="116"/>
      <c r="C71" s="115"/>
      <c r="D71" s="158"/>
      <c r="E71" s="158"/>
      <c r="F71" s="158"/>
      <c r="G71" s="158"/>
      <c r="H71" s="157"/>
      <c r="I71" s="157"/>
    </row>
    <row r="72" spans="1:9">
      <c r="A72" s="116"/>
      <c r="B72" s="116"/>
      <c r="C72" s="115"/>
      <c r="D72" s="158"/>
      <c r="E72" s="158"/>
      <c r="F72" s="158"/>
      <c r="G72" s="158"/>
      <c r="H72" s="157"/>
      <c r="I72" s="157"/>
    </row>
    <row r="73" spans="1:9">
      <c r="A73" s="116"/>
      <c r="B73" s="116"/>
      <c r="C73" s="115"/>
      <c r="D73" s="158"/>
      <c r="E73" s="158"/>
      <c r="F73" s="158"/>
      <c r="G73" s="158"/>
      <c r="H73" s="157"/>
      <c r="I73" s="157"/>
    </row>
    <row r="74" spans="1:9">
      <c r="A74" s="116"/>
      <c r="B74" s="116"/>
      <c r="C74" s="115"/>
      <c r="D74" s="158"/>
      <c r="E74" s="158"/>
      <c r="F74" s="158"/>
      <c r="G74" s="158"/>
      <c r="H74" s="157"/>
      <c r="I74" s="157"/>
    </row>
    <row r="75" spans="1:9">
      <c r="A75" s="50"/>
      <c r="B75" s="50" t="s">
        <v>149</v>
      </c>
      <c r="C75" s="137">
        <f>SUM(C51:C74)</f>
        <v>60488536.289999999</v>
      </c>
      <c r="D75" s="137">
        <f>SUM(D51:D74)</f>
        <v>60488536.289999999</v>
      </c>
      <c r="E75" s="137">
        <f>SUM(E51:E74)</f>
        <v>0</v>
      </c>
      <c r="F75" s="137">
        <f>SUM(F51:F74)</f>
        <v>0</v>
      </c>
      <c r="G75" s="137">
        <f>SUM(G51:G74)</f>
        <v>0</v>
      </c>
      <c r="H75" s="137"/>
      <c r="I75" s="137"/>
    </row>
    <row r="78" spans="1:9">
      <c r="A78" s="110" t="s">
        <v>148</v>
      </c>
      <c r="B78" s="123"/>
      <c r="C78" s="164"/>
      <c r="E78" s="161"/>
      <c r="F78" s="161"/>
      <c r="I78" s="163" t="s">
        <v>141</v>
      </c>
    </row>
    <row r="79" spans="1:9">
      <c r="A79" s="162"/>
      <c r="B79" s="162"/>
      <c r="C79" s="161"/>
      <c r="D79" s="161"/>
      <c r="E79" s="161"/>
      <c r="F79" s="161"/>
    </row>
    <row r="80" spans="1:9">
      <c r="A80" s="121" t="s">
        <v>45</v>
      </c>
      <c r="B80" s="120" t="s">
        <v>46</v>
      </c>
      <c r="C80" s="160" t="s">
        <v>140</v>
      </c>
      <c r="D80" s="160" t="s">
        <v>139</v>
      </c>
      <c r="E80" s="160" t="s">
        <v>138</v>
      </c>
      <c r="F80" s="160" t="s">
        <v>137</v>
      </c>
      <c r="G80" s="159" t="s">
        <v>136</v>
      </c>
      <c r="H80" s="120" t="s">
        <v>135</v>
      </c>
      <c r="I80" s="120" t="s">
        <v>134</v>
      </c>
    </row>
    <row r="81" spans="1:11">
      <c r="A81" s="116" t="s">
        <v>392</v>
      </c>
      <c r="B81" s="116" t="s">
        <v>392</v>
      </c>
      <c r="C81" s="115"/>
      <c r="D81" s="158"/>
      <c r="E81" s="158"/>
      <c r="F81" s="158"/>
      <c r="G81" s="158"/>
      <c r="H81" s="157"/>
      <c r="I81" s="157"/>
    </row>
    <row r="82" spans="1:11">
      <c r="A82" s="116"/>
      <c r="B82" s="116"/>
      <c r="C82" s="115"/>
      <c r="D82" s="158"/>
      <c r="E82" s="158"/>
      <c r="F82" s="158"/>
      <c r="G82" s="158"/>
      <c r="H82" s="157"/>
      <c r="I82" s="157"/>
    </row>
    <row r="83" spans="1:11">
      <c r="A83" s="116"/>
      <c r="B83" s="116"/>
      <c r="C83" s="115"/>
      <c r="D83" s="158"/>
      <c r="E83" s="158"/>
      <c r="F83" s="158"/>
      <c r="G83" s="158"/>
      <c r="H83" s="157"/>
      <c r="I83" s="157"/>
      <c r="K83" s="6"/>
    </row>
    <row r="84" spans="1:11">
      <c r="A84" s="116"/>
      <c r="B84" s="116"/>
      <c r="C84" s="115"/>
      <c r="D84" s="158"/>
      <c r="E84" s="158"/>
      <c r="F84" s="158"/>
      <c r="G84" s="158"/>
      <c r="H84" s="157"/>
      <c r="I84" s="157"/>
      <c r="K84" s="6"/>
    </row>
    <row r="85" spans="1:11">
      <c r="A85" s="50"/>
      <c r="B85" s="50" t="s">
        <v>147</v>
      </c>
      <c r="C85" s="137">
        <f>SUM(C81:C84)</f>
        <v>0</v>
      </c>
      <c r="D85" s="137">
        <f>SUM(D81:D84)</f>
        <v>0</v>
      </c>
      <c r="E85" s="137">
        <f>SUM(E81:E84)</f>
        <v>0</v>
      </c>
      <c r="F85" s="137">
        <f>SUM(F81:F84)</f>
        <v>0</v>
      </c>
      <c r="G85" s="137">
        <f>SUM(G81:G84)</f>
        <v>0</v>
      </c>
      <c r="H85" s="137"/>
      <c r="I85" s="137"/>
      <c r="K85" s="6"/>
    </row>
    <row r="88" spans="1:11">
      <c r="A88" s="110" t="s">
        <v>146</v>
      </c>
      <c r="B88" s="123"/>
      <c r="E88" s="161"/>
      <c r="F88" s="161"/>
      <c r="I88" s="163" t="s">
        <v>141</v>
      </c>
    </row>
    <row r="89" spans="1:11">
      <c r="A89" s="162"/>
      <c r="B89" s="162"/>
      <c r="C89" s="161"/>
      <c r="D89" s="161"/>
      <c r="E89" s="161"/>
      <c r="F89" s="161"/>
    </row>
    <row r="90" spans="1:11">
      <c r="A90" s="121" t="s">
        <v>45</v>
      </c>
      <c r="B90" s="120" t="s">
        <v>46</v>
      </c>
      <c r="C90" s="160" t="s">
        <v>140</v>
      </c>
      <c r="D90" s="160" t="s">
        <v>139</v>
      </c>
      <c r="E90" s="160" t="s">
        <v>138</v>
      </c>
      <c r="F90" s="160" t="s">
        <v>137</v>
      </c>
      <c r="G90" s="159" t="s">
        <v>136</v>
      </c>
      <c r="H90" s="120" t="s">
        <v>135</v>
      </c>
      <c r="I90" s="120" t="s">
        <v>134</v>
      </c>
    </row>
    <row r="91" spans="1:11">
      <c r="A91" s="116" t="s">
        <v>392</v>
      </c>
      <c r="B91" s="116" t="s">
        <v>392</v>
      </c>
      <c r="C91" s="115"/>
      <c r="D91" s="158"/>
      <c r="E91" s="158"/>
      <c r="F91" s="158"/>
      <c r="G91" s="158"/>
      <c r="H91" s="157"/>
      <c r="I91" s="157"/>
    </row>
    <row r="92" spans="1:11">
      <c r="A92" s="116"/>
      <c r="B92" s="116"/>
      <c r="C92" s="115"/>
      <c r="D92" s="158"/>
      <c r="E92" s="158"/>
      <c r="F92" s="158"/>
      <c r="G92" s="158"/>
      <c r="H92" s="157"/>
      <c r="I92" s="157"/>
    </row>
    <row r="93" spans="1:11">
      <c r="A93" s="116"/>
      <c r="B93" s="116"/>
      <c r="C93" s="115"/>
      <c r="D93" s="158"/>
      <c r="E93" s="158"/>
      <c r="F93" s="158"/>
      <c r="G93" s="158"/>
      <c r="H93" s="157"/>
      <c r="I93" s="157"/>
    </row>
    <row r="94" spans="1:11">
      <c r="A94" s="116"/>
      <c r="B94" s="116"/>
      <c r="C94" s="115"/>
      <c r="D94" s="158"/>
      <c r="E94" s="158"/>
      <c r="F94" s="158"/>
      <c r="G94" s="158"/>
      <c r="H94" s="157"/>
      <c r="I94" s="157"/>
    </row>
    <row r="95" spans="1:11">
      <c r="A95" s="50"/>
      <c r="B95" s="50" t="s">
        <v>145</v>
      </c>
      <c r="C95" s="137">
        <f>SUM(C91:C94)</f>
        <v>0</v>
      </c>
      <c r="D95" s="137">
        <f>SUM(D91:D94)</f>
        <v>0</v>
      </c>
      <c r="E95" s="137">
        <f>SUM(E91:E94)</f>
        <v>0</v>
      </c>
      <c r="F95" s="137">
        <f>SUM(F91:F94)</f>
        <v>0</v>
      </c>
      <c r="G95" s="137">
        <f>SUM(G91:G94)</f>
        <v>0</v>
      </c>
      <c r="H95" s="137"/>
      <c r="I95" s="137"/>
    </row>
    <row r="98" spans="1:11">
      <c r="A98" s="110" t="s">
        <v>144</v>
      </c>
      <c r="B98" s="123"/>
      <c r="E98" s="161"/>
      <c r="F98" s="161"/>
      <c r="I98" s="163" t="s">
        <v>141</v>
      </c>
    </row>
    <row r="99" spans="1:11">
      <c r="A99" s="162"/>
      <c r="B99" s="162"/>
      <c r="C99" s="161"/>
      <c r="D99" s="161"/>
      <c r="E99" s="161"/>
      <c r="F99" s="161"/>
    </row>
    <row r="100" spans="1:11">
      <c r="A100" s="121" t="s">
        <v>45</v>
      </c>
      <c r="B100" s="120" t="s">
        <v>46</v>
      </c>
      <c r="C100" s="160" t="s">
        <v>140</v>
      </c>
      <c r="D100" s="160" t="s">
        <v>139</v>
      </c>
      <c r="E100" s="160" t="s">
        <v>138</v>
      </c>
      <c r="F100" s="160" t="s">
        <v>137</v>
      </c>
      <c r="G100" s="159" t="s">
        <v>136</v>
      </c>
      <c r="H100" s="120" t="s">
        <v>135</v>
      </c>
      <c r="I100" s="120" t="s">
        <v>134</v>
      </c>
    </row>
    <row r="101" spans="1:11">
      <c r="A101" s="116" t="s">
        <v>392</v>
      </c>
      <c r="B101" s="116" t="s">
        <v>392</v>
      </c>
      <c r="C101" s="115"/>
      <c r="D101" s="158"/>
      <c r="E101" s="158"/>
      <c r="F101" s="158"/>
      <c r="G101" s="158"/>
      <c r="H101" s="157"/>
      <c r="I101" s="157"/>
      <c r="K101" s="6"/>
    </row>
    <row r="102" spans="1:11">
      <c r="A102" s="116"/>
      <c r="B102" s="116"/>
      <c r="C102" s="115"/>
      <c r="D102" s="158"/>
      <c r="E102" s="158"/>
      <c r="F102" s="158"/>
      <c r="G102" s="158"/>
      <c r="H102" s="157"/>
      <c r="I102" s="157"/>
      <c r="K102" s="6"/>
    </row>
    <row r="103" spans="1:11">
      <c r="A103" s="116"/>
      <c r="B103" s="116"/>
      <c r="C103" s="115"/>
      <c r="D103" s="158"/>
      <c r="E103" s="158"/>
      <c r="F103" s="158"/>
      <c r="G103" s="158"/>
      <c r="H103" s="157"/>
      <c r="I103" s="157"/>
    </row>
    <row r="104" spans="1:11">
      <c r="A104" s="116"/>
      <c r="B104" s="116"/>
      <c r="C104" s="115"/>
      <c r="D104" s="158"/>
      <c r="E104" s="158"/>
      <c r="F104" s="158"/>
      <c r="G104" s="158"/>
      <c r="H104" s="157"/>
      <c r="I104" s="157"/>
    </row>
    <row r="105" spans="1:11">
      <c r="A105" s="50"/>
      <c r="B105" s="50" t="s">
        <v>143</v>
      </c>
      <c r="C105" s="137">
        <f>SUM(C101:C104)</f>
        <v>0</v>
      </c>
      <c r="D105" s="137">
        <f>SUM(D101:D104)</f>
        <v>0</v>
      </c>
      <c r="E105" s="137">
        <f>SUM(E101:E104)</f>
        <v>0</v>
      </c>
      <c r="F105" s="137">
        <f>SUM(F101:F104)</f>
        <v>0</v>
      </c>
      <c r="G105" s="137">
        <f>SUM(G101:G104)</f>
        <v>0</v>
      </c>
      <c r="H105" s="137"/>
      <c r="I105" s="137"/>
    </row>
    <row r="108" spans="1:11">
      <c r="A108" s="110" t="s">
        <v>142</v>
      </c>
      <c r="B108" s="123"/>
      <c r="E108" s="161"/>
      <c r="F108" s="161"/>
      <c r="I108" s="163" t="s">
        <v>141</v>
      </c>
    </row>
    <row r="109" spans="1:11">
      <c r="A109" s="162"/>
      <c r="B109" s="162"/>
      <c r="C109" s="161"/>
      <c r="D109" s="161"/>
      <c r="E109" s="161"/>
      <c r="F109" s="161"/>
    </row>
    <row r="110" spans="1:11">
      <c r="A110" s="121" t="s">
        <v>45</v>
      </c>
      <c r="B110" s="120" t="s">
        <v>46</v>
      </c>
      <c r="C110" s="160" t="s">
        <v>140</v>
      </c>
      <c r="D110" s="160" t="s">
        <v>139</v>
      </c>
      <c r="E110" s="160" t="s">
        <v>138</v>
      </c>
      <c r="F110" s="160" t="s">
        <v>137</v>
      </c>
      <c r="G110" s="159" t="s">
        <v>136</v>
      </c>
      <c r="H110" s="120" t="s">
        <v>135</v>
      </c>
      <c r="I110" s="120" t="s">
        <v>134</v>
      </c>
    </row>
    <row r="111" spans="1:11">
      <c r="A111" s="116" t="s">
        <v>392</v>
      </c>
      <c r="B111" s="116" t="s">
        <v>392</v>
      </c>
      <c r="C111" s="115"/>
      <c r="D111" s="158"/>
      <c r="E111" s="158"/>
      <c r="F111" s="158"/>
      <c r="G111" s="158"/>
      <c r="H111" s="157"/>
      <c r="I111" s="157"/>
    </row>
    <row r="112" spans="1:11">
      <c r="A112" s="116"/>
      <c r="B112" s="116"/>
      <c r="C112" s="115"/>
      <c r="D112" s="158"/>
      <c r="E112" s="158"/>
      <c r="F112" s="158"/>
      <c r="G112" s="158"/>
      <c r="H112" s="157"/>
      <c r="I112" s="157"/>
    </row>
    <row r="113" spans="1:9">
      <c r="A113" s="116"/>
      <c r="B113" s="116"/>
      <c r="C113" s="115"/>
      <c r="D113" s="158"/>
      <c r="E113" s="158"/>
      <c r="F113" s="158"/>
      <c r="G113" s="158"/>
      <c r="H113" s="157"/>
      <c r="I113" s="157"/>
    </row>
    <row r="114" spans="1:9">
      <c r="A114" s="116"/>
      <c r="B114" s="116"/>
      <c r="C114" s="115"/>
      <c r="D114" s="158"/>
      <c r="E114" s="158"/>
      <c r="F114" s="158"/>
      <c r="G114" s="158"/>
      <c r="H114" s="157"/>
      <c r="I114" s="157"/>
    </row>
    <row r="115" spans="1:9">
      <c r="A115" s="50"/>
      <c r="B115" s="50" t="s">
        <v>133</v>
      </c>
      <c r="C115" s="137">
        <f>SUM(C111:C114)</f>
        <v>0</v>
      </c>
      <c r="D115" s="137">
        <f>SUM(D111:D114)</f>
        <v>0</v>
      </c>
      <c r="E115" s="137">
        <f>SUM(E111:E114)</f>
        <v>0</v>
      </c>
      <c r="F115" s="137">
        <f>SUM(F111:F114)</f>
        <v>0</v>
      </c>
      <c r="G115" s="137">
        <f>SUM(G111:G114)</f>
        <v>0</v>
      </c>
      <c r="H115" s="137"/>
      <c r="I115" s="137"/>
    </row>
    <row r="196" spans="1:8">
      <c r="A196" s="11"/>
      <c r="B196" s="11"/>
      <c r="C196" s="12"/>
      <c r="D196" s="12"/>
      <c r="E196" s="12"/>
      <c r="F196" s="12"/>
      <c r="G196" s="12"/>
      <c r="H196" s="11"/>
    </row>
    <row r="197" spans="1:8">
      <c r="A197" s="70"/>
      <c r="B197" s="71"/>
    </row>
    <row r="198" spans="1:8">
      <c r="A198" s="70"/>
      <c r="B198" s="71"/>
    </row>
    <row r="199" spans="1:8">
      <c r="A199" s="70"/>
      <c r="B199" s="71"/>
    </row>
    <row r="200" spans="1:8">
      <c r="A200" s="70"/>
      <c r="B200" s="71"/>
    </row>
    <row r="201" spans="1:8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61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>
      <selection sqref="A1:H8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100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161</v>
      </c>
      <c r="B5" s="19"/>
      <c r="C5" s="19"/>
      <c r="D5" s="19"/>
      <c r="E5" s="19"/>
      <c r="F5" s="16"/>
      <c r="G5" s="16"/>
      <c r="H5" s="84" t="s">
        <v>160</v>
      </c>
    </row>
    <row r="6" spans="1:17">
      <c r="J6" s="358"/>
      <c r="K6" s="358"/>
      <c r="L6" s="358"/>
      <c r="M6" s="358"/>
      <c r="N6" s="358"/>
      <c r="O6" s="358"/>
      <c r="P6" s="358"/>
      <c r="Q6" s="358"/>
    </row>
    <row r="7" spans="1:17">
      <c r="A7" s="3" t="s">
        <v>52</v>
      </c>
    </row>
    <row r="8" spans="1:17" ht="52.5" customHeight="1">
      <c r="A8" s="359" t="s">
        <v>159</v>
      </c>
      <c r="B8" s="359"/>
      <c r="C8" s="359"/>
      <c r="D8" s="359"/>
      <c r="E8" s="359"/>
      <c r="F8" s="359"/>
      <c r="G8" s="359"/>
      <c r="H8" s="35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9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workbookViewId="0">
      <selection sqref="A1:D2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3" t="s">
        <v>43</v>
      </c>
      <c r="B1" s="3"/>
      <c r="D1" s="5"/>
    </row>
    <row r="2" spans="1:4">
      <c r="A2" s="3" t="s">
        <v>100</v>
      </c>
      <c r="B2" s="3"/>
    </row>
    <row r="5" spans="1:4" s="151" customFormat="1" ht="11.25" customHeight="1">
      <c r="A5" s="154" t="s">
        <v>167</v>
      </c>
      <c r="B5" s="72"/>
      <c r="C5" s="176"/>
      <c r="D5" s="175" t="s">
        <v>164</v>
      </c>
    </row>
    <row r="6" spans="1:4">
      <c r="A6" s="174"/>
      <c r="B6" s="174"/>
      <c r="C6" s="173"/>
      <c r="D6" s="172"/>
    </row>
    <row r="7" spans="1:4" ht="15" customHeight="1">
      <c r="A7" s="121" t="s">
        <v>45</v>
      </c>
      <c r="B7" s="120" t="s">
        <v>46</v>
      </c>
      <c r="C7" s="118" t="s">
        <v>116</v>
      </c>
      <c r="D7" s="171" t="s">
        <v>163</v>
      </c>
    </row>
    <row r="8" spans="1:4">
      <c r="A8" s="116" t="s">
        <v>392</v>
      </c>
      <c r="B8" s="157" t="s">
        <v>392</v>
      </c>
      <c r="C8" s="158"/>
      <c r="D8" s="157"/>
    </row>
    <row r="9" spans="1:4">
      <c r="A9" s="116"/>
      <c r="B9" s="157"/>
      <c r="C9" s="158"/>
      <c r="D9" s="157"/>
    </row>
    <row r="10" spans="1:4">
      <c r="A10" s="116"/>
      <c r="B10" s="157"/>
      <c r="C10" s="158"/>
      <c r="D10" s="157"/>
    </row>
    <row r="11" spans="1:4">
      <c r="A11" s="116"/>
      <c r="B11" s="157"/>
      <c r="C11" s="158"/>
      <c r="D11" s="157"/>
    </row>
    <row r="12" spans="1:4">
      <c r="A12" s="116"/>
      <c r="B12" s="157"/>
      <c r="C12" s="158"/>
      <c r="D12" s="157"/>
    </row>
    <row r="13" spans="1:4">
      <c r="A13" s="116"/>
      <c r="B13" s="157"/>
      <c r="C13" s="158"/>
      <c r="D13" s="157"/>
    </row>
    <row r="14" spans="1:4">
      <c r="A14" s="116"/>
      <c r="B14" s="157"/>
      <c r="C14" s="158"/>
      <c r="D14" s="157"/>
    </row>
    <row r="15" spans="1:4">
      <c r="A15" s="116"/>
      <c r="B15" s="157"/>
      <c r="C15" s="158"/>
      <c r="D15" s="157"/>
    </row>
    <row r="16" spans="1:4">
      <c r="A16" s="177"/>
      <c r="B16" s="177" t="s">
        <v>166</v>
      </c>
      <c r="C16" s="112">
        <f>SUM(C8:C15)</f>
        <v>0</v>
      </c>
      <c r="D16" s="170"/>
    </row>
    <row r="17" spans="1:4">
      <c r="A17" s="48"/>
      <c r="B17" s="48"/>
      <c r="C17" s="124"/>
      <c r="D17" s="48"/>
    </row>
    <row r="18" spans="1:4">
      <c r="A18" s="48"/>
      <c r="B18" s="48"/>
      <c r="C18" s="124"/>
      <c r="D18" s="48"/>
    </row>
    <row r="19" spans="1:4" s="151" customFormat="1" ht="11.25" customHeight="1">
      <c r="A19" s="154" t="s">
        <v>165</v>
      </c>
      <c r="B19" s="48"/>
      <c r="C19" s="176"/>
      <c r="D19" s="175" t="s">
        <v>164</v>
      </c>
    </row>
    <row r="20" spans="1:4">
      <c r="A20" s="174"/>
      <c r="B20" s="174"/>
      <c r="C20" s="173"/>
      <c r="D20" s="172"/>
    </row>
    <row r="21" spans="1:4" ht="15" customHeight="1">
      <c r="A21" s="121" t="s">
        <v>45</v>
      </c>
      <c r="B21" s="120" t="s">
        <v>46</v>
      </c>
      <c r="C21" s="118" t="s">
        <v>116</v>
      </c>
      <c r="D21" s="171" t="s">
        <v>163</v>
      </c>
    </row>
    <row r="22" spans="1:4">
      <c r="A22" s="130" t="s">
        <v>415</v>
      </c>
      <c r="B22" s="169" t="s">
        <v>416</v>
      </c>
      <c r="C22" s="158">
        <v>6001579.9699999997</v>
      </c>
      <c r="D22" s="157"/>
    </row>
    <row r="23" spans="1:4">
      <c r="A23" s="130"/>
      <c r="B23" s="169"/>
      <c r="C23" s="158"/>
      <c r="D23" s="157"/>
    </row>
    <row r="24" spans="1:4">
      <c r="A24" s="130"/>
      <c r="B24" s="169"/>
      <c r="C24" s="158"/>
      <c r="D24" s="157"/>
    </row>
    <row r="25" spans="1:4">
      <c r="A25" s="130"/>
      <c r="B25" s="169"/>
      <c r="C25" s="158"/>
      <c r="D25" s="157"/>
    </row>
    <row r="26" spans="1:4">
      <c r="A26" s="146"/>
      <c r="B26" s="146" t="s">
        <v>162</v>
      </c>
      <c r="C26" s="126">
        <f>SUM(C22:C25)</f>
        <v>6001579.9699999997</v>
      </c>
      <c r="D26" s="170"/>
    </row>
    <row r="28" spans="1:4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opLeftCell="C1" zoomScaleSheetLayoutView="100" workbookViewId="0">
      <selection sqref="A1:G1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1" customFormat="1" ht="11.25" customHeight="1">
      <c r="A1" s="13" t="s">
        <v>43</v>
      </c>
      <c r="B1" s="13"/>
      <c r="C1" s="183"/>
      <c r="D1" s="13"/>
      <c r="E1" s="13"/>
      <c r="F1" s="13"/>
      <c r="G1" s="184"/>
    </row>
    <row r="2" spans="1:7" s="151" customFormat="1" ht="11.25" customHeight="1">
      <c r="A2" s="13" t="s">
        <v>100</v>
      </c>
      <c r="B2" s="13"/>
      <c r="C2" s="183"/>
      <c r="D2" s="13"/>
      <c r="E2" s="13"/>
      <c r="F2" s="13"/>
      <c r="G2" s="13"/>
    </row>
    <row r="5" spans="1:7" ht="11.25" customHeight="1">
      <c r="A5" s="110" t="s">
        <v>173</v>
      </c>
      <c r="B5" s="110"/>
      <c r="G5" s="84" t="s">
        <v>172</v>
      </c>
    </row>
    <row r="6" spans="1:7">
      <c r="A6" s="181"/>
      <c r="B6" s="181"/>
      <c r="C6" s="182"/>
      <c r="D6" s="181"/>
      <c r="E6" s="181"/>
      <c r="F6" s="181"/>
      <c r="G6" s="181"/>
    </row>
    <row r="7" spans="1:7" ht="15" customHeight="1">
      <c r="A7" s="121" t="s">
        <v>45</v>
      </c>
      <c r="B7" s="120" t="s">
        <v>46</v>
      </c>
      <c r="C7" s="118" t="s">
        <v>116</v>
      </c>
      <c r="D7" s="119" t="s">
        <v>115</v>
      </c>
      <c r="E7" s="119" t="s">
        <v>171</v>
      </c>
      <c r="F7" s="120" t="s">
        <v>170</v>
      </c>
      <c r="G7" s="120" t="s">
        <v>169</v>
      </c>
    </row>
    <row r="8" spans="1:7">
      <c r="A8" s="178">
        <v>121387581</v>
      </c>
      <c r="B8" s="178" t="s">
        <v>417</v>
      </c>
      <c r="C8" s="115">
        <v>21311</v>
      </c>
      <c r="D8" s="180"/>
      <c r="E8" s="179"/>
      <c r="F8" s="178"/>
      <c r="G8" s="178"/>
    </row>
    <row r="9" spans="1:7">
      <c r="A9" s="178"/>
      <c r="B9" s="178"/>
      <c r="C9" s="115"/>
      <c r="D9" s="179"/>
      <c r="E9" s="179"/>
      <c r="F9" s="178"/>
      <c r="G9" s="178"/>
    </row>
    <row r="10" spans="1:7">
      <c r="A10" s="178"/>
      <c r="B10" s="178"/>
      <c r="C10" s="115"/>
      <c r="D10" s="179"/>
      <c r="E10" s="179"/>
      <c r="F10" s="178"/>
      <c r="G10" s="178"/>
    </row>
    <row r="11" spans="1:7">
      <c r="A11" s="178"/>
      <c r="B11" s="178"/>
      <c r="C11" s="115"/>
      <c r="D11" s="179"/>
      <c r="E11" s="179"/>
      <c r="F11" s="178"/>
      <c r="G11" s="178"/>
    </row>
    <row r="12" spans="1:7">
      <c r="A12" s="178"/>
      <c r="B12" s="178"/>
      <c r="C12" s="115"/>
      <c r="D12" s="179"/>
      <c r="E12" s="179"/>
      <c r="F12" s="178"/>
      <c r="G12" s="178"/>
    </row>
    <row r="13" spans="1:7">
      <c r="A13" s="178"/>
      <c r="B13" s="178"/>
      <c r="C13" s="115"/>
      <c r="D13" s="179"/>
      <c r="E13" s="179"/>
      <c r="F13" s="178"/>
      <c r="G13" s="178"/>
    </row>
    <row r="14" spans="1:7">
      <c r="A14" s="178"/>
      <c r="B14" s="178"/>
      <c r="C14" s="115"/>
      <c r="D14" s="179"/>
      <c r="E14" s="179"/>
      <c r="F14" s="178"/>
      <c r="G14" s="178"/>
    </row>
    <row r="15" spans="1:7">
      <c r="A15" s="178"/>
      <c r="B15" s="178"/>
      <c r="C15" s="115"/>
      <c r="D15" s="179"/>
      <c r="E15" s="179"/>
      <c r="F15" s="178"/>
      <c r="G15" s="178"/>
    </row>
    <row r="16" spans="1:7">
      <c r="A16" s="50"/>
      <c r="B16" s="50" t="s">
        <v>168</v>
      </c>
      <c r="C16" s="137">
        <f>SUM(C8:C15)</f>
        <v>21311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>
      <selection sqref="A1:E1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>
      <c r="A1" s="3" t="s">
        <v>43</v>
      </c>
      <c r="B1" s="3"/>
      <c r="C1" s="142"/>
      <c r="D1" s="3"/>
      <c r="E1" s="5"/>
    </row>
    <row r="2" spans="1:5">
      <c r="A2" s="3" t="s">
        <v>100</v>
      </c>
      <c r="B2" s="3"/>
      <c r="C2" s="142"/>
      <c r="D2" s="3"/>
      <c r="E2" s="3"/>
    </row>
    <row r="5" spans="1:5" ht="11.25" customHeight="1">
      <c r="A5" s="110" t="s">
        <v>177</v>
      </c>
      <c r="B5" s="110"/>
      <c r="E5" s="84" t="s">
        <v>176</v>
      </c>
    </row>
    <row r="6" spans="1:5">
      <c r="A6" s="181"/>
      <c r="B6" s="181"/>
      <c r="C6" s="182"/>
      <c r="D6" s="181"/>
      <c r="E6" s="181"/>
    </row>
    <row r="7" spans="1:5" ht="15" customHeight="1">
      <c r="A7" s="121" t="s">
        <v>45</v>
      </c>
      <c r="B7" s="120" t="s">
        <v>46</v>
      </c>
      <c r="C7" s="118" t="s">
        <v>116</v>
      </c>
      <c r="D7" s="119" t="s">
        <v>115</v>
      </c>
      <c r="E7" s="120" t="s">
        <v>175</v>
      </c>
    </row>
    <row r="8" spans="1:5" ht="11.25" customHeight="1">
      <c r="A8" s="180" t="s">
        <v>392</v>
      </c>
      <c r="B8" s="180" t="s">
        <v>392</v>
      </c>
      <c r="C8" s="147"/>
      <c r="D8" s="180"/>
      <c r="E8" s="180"/>
    </row>
    <row r="9" spans="1:5" ht="11.25" customHeight="1">
      <c r="A9" s="180"/>
      <c r="B9" s="180"/>
      <c r="C9" s="147"/>
      <c r="D9" s="180"/>
      <c r="E9" s="180"/>
    </row>
    <row r="10" spans="1:5" ht="11.25" customHeight="1">
      <c r="A10" s="180"/>
      <c r="B10" s="180"/>
      <c r="C10" s="147"/>
      <c r="D10" s="180"/>
      <c r="E10" s="180"/>
    </row>
    <row r="11" spans="1:5" ht="11.25" customHeight="1">
      <c r="A11" s="180"/>
      <c r="B11" s="180"/>
      <c r="C11" s="147"/>
      <c r="D11" s="180"/>
      <c r="E11" s="180"/>
    </row>
    <row r="12" spans="1:5" ht="11.25" customHeight="1">
      <c r="A12" s="180"/>
      <c r="B12" s="180"/>
      <c r="C12" s="147"/>
      <c r="D12" s="180"/>
      <c r="E12" s="180"/>
    </row>
    <row r="13" spans="1:5" ht="11.25" customHeight="1">
      <c r="A13" s="180"/>
      <c r="B13" s="180"/>
      <c r="C13" s="147"/>
      <c r="D13" s="180"/>
      <c r="E13" s="180"/>
    </row>
    <row r="14" spans="1:5" ht="11.25" customHeight="1">
      <c r="A14" s="180"/>
      <c r="B14" s="180"/>
      <c r="C14" s="147"/>
      <c r="D14" s="180"/>
      <c r="E14" s="180"/>
    </row>
    <row r="15" spans="1:5">
      <c r="A15" s="180"/>
      <c r="B15" s="180"/>
      <c r="C15" s="147"/>
      <c r="D15" s="180"/>
      <c r="E15" s="180"/>
    </row>
    <row r="16" spans="1:5">
      <c r="A16" s="146"/>
      <c r="B16" s="146" t="s">
        <v>174</v>
      </c>
      <c r="C16" s="145">
        <f>SUM(C8:C15)</f>
        <v>0</v>
      </c>
      <c r="D16" s="146"/>
      <c r="E16" s="1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9"/>
  <sheetViews>
    <sheetView topLeftCell="A78" zoomScaleSheetLayoutView="100" workbookViewId="0">
      <selection sqref="A1:G99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>
      <c r="A1" s="3" t="s">
        <v>43</v>
      </c>
      <c r="B1" s="3"/>
      <c r="C1" s="142"/>
      <c r="D1" s="142"/>
      <c r="E1" s="142"/>
      <c r="F1" s="5"/>
    </row>
    <row r="2" spans="1:6">
      <c r="A2" s="3" t="s">
        <v>100</v>
      </c>
      <c r="B2" s="3"/>
      <c r="C2" s="142"/>
      <c r="D2" s="142"/>
      <c r="E2" s="142"/>
      <c r="F2" s="134"/>
    </row>
    <row r="3" spans="1:6">
      <c r="F3" s="134"/>
    </row>
    <row r="4" spans="1:6">
      <c r="F4" s="134"/>
    </row>
    <row r="5" spans="1:6" ht="11.25" customHeight="1">
      <c r="A5" s="110" t="s">
        <v>193</v>
      </c>
      <c r="B5" s="110"/>
      <c r="C5" s="187"/>
      <c r="D5" s="187"/>
      <c r="E5" s="187"/>
      <c r="F5" s="163" t="s">
        <v>182</v>
      </c>
    </row>
    <row r="6" spans="1:6">
      <c r="A6" s="190"/>
      <c r="B6" s="190"/>
      <c r="C6" s="187"/>
      <c r="D6" s="189"/>
      <c r="E6" s="189"/>
      <c r="F6" s="188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  <c r="F7" s="185" t="s">
        <v>181</v>
      </c>
    </row>
    <row r="8" spans="1:6">
      <c r="A8" s="116" t="s">
        <v>418</v>
      </c>
      <c r="B8" s="116" t="s">
        <v>419</v>
      </c>
      <c r="C8" s="115">
        <v>403098189.95999998</v>
      </c>
      <c r="D8" s="115">
        <v>403348189.95999998</v>
      </c>
      <c r="E8" s="115">
        <v>250000</v>
      </c>
      <c r="F8" s="115"/>
    </row>
    <row r="9" spans="1:6">
      <c r="A9" s="116" t="s">
        <v>420</v>
      </c>
      <c r="B9" s="116" t="s">
        <v>421</v>
      </c>
      <c r="C9" s="115">
        <v>52103200.82</v>
      </c>
      <c r="D9" s="115">
        <v>52103200.82</v>
      </c>
      <c r="E9" s="115">
        <v>0</v>
      </c>
      <c r="F9" s="115"/>
    </row>
    <row r="10" spans="1:6">
      <c r="A10" s="116" t="s">
        <v>422</v>
      </c>
      <c r="B10" s="116" t="s">
        <v>423</v>
      </c>
      <c r="C10" s="115">
        <v>9763576.5399999991</v>
      </c>
      <c r="D10" s="115">
        <v>9763576.5399999991</v>
      </c>
      <c r="E10" s="115">
        <v>0</v>
      </c>
      <c r="F10" s="115"/>
    </row>
    <row r="11" spans="1:6">
      <c r="A11" s="116" t="s">
        <v>424</v>
      </c>
      <c r="B11" s="116" t="s">
        <v>425</v>
      </c>
      <c r="C11" s="115">
        <v>844499.82</v>
      </c>
      <c r="D11" s="115">
        <v>844499.82</v>
      </c>
      <c r="E11" s="115">
        <v>0</v>
      </c>
      <c r="F11" s="115"/>
    </row>
    <row r="12" spans="1:6">
      <c r="A12" s="116" t="s">
        <v>426</v>
      </c>
      <c r="B12" s="116" t="s">
        <v>427</v>
      </c>
      <c r="C12" s="115">
        <v>3123491.62</v>
      </c>
      <c r="D12" s="115">
        <v>3123491.62</v>
      </c>
      <c r="E12" s="115">
        <v>0</v>
      </c>
      <c r="F12" s="115"/>
    </row>
    <row r="13" spans="1:6">
      <c r="A13" s="116" t="s">
        <v>428</v>
      </c>
      <c r="B13" s="116" t="s">
        <v>429</v>
      </c>
      <c r="C13" s="115">
        <v>109299687.03</v>
      </c>
      <c r="D13" s="115">
        <v>123917964.05</v>
      </c>
      <c r="E13" s="115">
        <v>14618277.02</v>
      </c>
      <c r="F13" s="115"/>
    </row>
    <row r="14" spans="1:6">
      <c r="A14" s="116" t="s">
        <v>430</v>
      </c>
      <c r="B14" s="116" t="s">
        <v>431</v>
      </c>
      <c r="C14" s="115">
        <v>421679886.29000002</v>
      </c>
      <c r="D14" s="115">
        <v>441444440.67000002</v>
      </c>
      <c r="E14" s="115">
        <v>19764554.379999999</v>
      </c>
      <c r="F14" s="115"/>
    </row>
    <row r="15" spans="1:6">
      <c r="A15" s="116" t="s">
        <v>432</v>
      </c>
      <c r="B15" s="116" t="s">
        <v>433</v>
      </c>
      <c r="C15" s="115">
        <v>7237637.5800000001</v>
      </c>
      <c r="D15" s="115">
        <v>7237637.5800000001</v>
      </c>
      <c r="E15" s="115">
        <v>0</v>
      </c>
      <c r="F15" s="115"/>
    </row>
    <row r="16" spans="1:6">
      <c r="A16" s="116" t="s">
        <v>434</v>
      </c>
      <c r="B16" s="116" t="s">
        <v>425</v>
      </c>
      <c r="C16" s="115">
        <v>121282776.05</v>
      </c>
      <c r="D16" s="115">
        <v>132929980.18000001</v>
      </c>
      <c r="E16" s="115">
        <v>11647204.130000001</v>
      </c>
      <c r="F16" s="115"/>
    </row>
    <row r="17" spans="1:6">
      <c r="A17" s="116" t="s">
        <v>435</v>
      </c>
      <c r="B17" s="116" t="s">
        <v>427</v>
      </c>
      <c r="C17" s="115">
        <v>16979313.84</v>
      </c>
      <c r="D17" s="115">
        <v>16979313.84</v>
      </c>
      <c r="E17" s="115">
        <v>0</v>
      </c>
      <c r="F17" s="115"/>
    </row>
    <row r="18" spans="1:6">
      <c r="A18" s="116" t="s">
        <v>436</v>
      </c>
      <c r="B18" s="116" t="s">
        <v>437</v>
      </c>
      <c r="C18" s="115">
        <v>10812396.199999999</v>
      </c>
      <c r="D18" s="115">
        <v>10812396.199999999</v>
      </c>
      <c r="E18" s="115">
        <v>0</v>
      </c>
      <c r="F18" s="115"/>
    </row>
    <row r="19" spans="1:6">
      <c r="A19" s="116" t="s">
        <v>438</v>
      </c>
      <c r="B19" s="116" t="s">
        <v>431</v>
      </c>
      <c r="C19" s="115">
        <v>1518640.09</v>
      </c>
      <c r="D19" s="115">
        <v>1518640.09</v>
      </c>
      <c r="E19" s="115">
        <v>0</v>
      </c>
      <c r="F19" s="115"/>
    </row>
    <row r="20" spans="1:6">
      <c r="A20" s="116" t="s">
        <v>439</v>
      </c>
      <c r="B20" s="116" t="s">
        <v>433</v>
      </c>
      <c r="C20" s="115">
        <v>20558225.870000001</v>
      </c>
      <c r="D20" s="115">
        <v>20558225.870000001</v>
      </c>
      <c r="E20" s="115">
        <v>0</v>
      </c>
      <c r="F20" s="115"/>
    </row>
    <row r="21" spans="1:6">
      <c r="A21" s="116" t="s">
        <v>440</v>
      </c>
      <c r="B21" s="116" t="s">
        <v>441</v>
      </c>
      <c r="C21" s="115">
        <v>4872464.55</v>
      </c>
      <c r="D21" s="115">
        <v>4872464.55</v>
      </c>
      <c r="E21" s="115">
        <v>0</v>
      </c>
      <c r="F21" s="115"/>
    </row>
    <row r="22" spans="1:6">
      <c r="A22" s="116" t="s">
        <v>442</v>
      </c>
      <c r="B22" s="116" t="s">
        <v>443</v>
      </c>
      <c r="C22" s="115">
        <v>2416984.4</v>
      </c>
      <c r="D22" s="115">
        <v>2416984.4</v>
      </c>
      <c r="E22" s="115">
        <v>0</v>
      </c>
      <c r="F22" s="115"/>
    </row>
    <row r="23" spans="1:6">
      <c r="A23" s="116" t="s">
        <v>444</v>
      </c>
      <c r="B23" s="116" t="s">
        <v>445</v>
      </c>
      <c r="C23" s="115">
        <v>817858.76</v>
      </c>
      <c r="D23" s="115">
        <v>817858.76</v>
      </c>
      <c r="E23" s="115">
        <v>0</v>
      </c>
      <c r="F23" s="115"/>
    </row>
    <row r="24" spans="1:6">
      <c r="A24" s="116" t="s">
        <v>446</v>
      </c>
      <c r="B24" s="116" t="s">
        <v>447</v>
      </c>
      <c r="C24" s="115">
        <v>1290280.02</v>
      </c>
      <c r="D24" s="115">
        <v>1290280.02</v>
      </c>
      <c r="E24" s="115">
        <v>0</v>
      </c>
      <c r="F24" s="115"/>
    </row>
    <row r="25" spans="1:6">
      <c r="A25" s="116"/>
      <c r="B25" s="116"/>
      <c r="C25" s="115"/>
      <c r="D25" s="115"/>
      <c r="E25" s="115"/>
      <c r="F25" s="115"/>
    </row>
    <row r="26" spans="1:6">
      <c r="A26" s="50"/>
      <c r="B26" s="50" t="s">
        <v>192</v>
      </c>
      <c r="C26" s="137">
        <f>SUM(C8:C25)</f>
        <v>1187699109.4399998</v>
      </c>
      <c r="D26" s="137">
        <f>SUM(D8:D25)</f>
        <v>1233979144.9699998</v>
      </c>
      <c r="E26" s="137">
        <f>SUM(E8:E25)</f>
        <v>46280035.530000001</v>
      </c>
      <c r="F26" s="137"/>
    </row>
    <row r="27" spans="1:6">
      <c r="A27" s="48"/>
      <c r="B27" s="48"/>
      <c r="C27" s="124"/>
      <c r="D27" s="124"/>
      <c r="E27" s="124"/>
      <c r="F27" s="48"/>
    </row>
    <row r="28" spans="1:6">
      <c r="A28" s="48"/>
      <c r="B28" s="48"/>
      <c r="C28" s="124"/>
      <c r="D28" s="124"/>
      <c r="E28" s="124"/>
      <c r="F28" s="48"/>
    </row>
    <row r="29" spans="1:6" ht="11.25" customHeight="1">
      <c r="A29" s="110" t="s">
        <v>191</v>
      </c>
      <c r="B29" s="48"/>
      <c r="C29" s="187"/>
      <c r="D29" s="187"/>
      <c r="E29" s="187"/>
      <c r="F29" s="163" t="s">
        <v>182</v>
      </c>
    </row>
    <row r="30" spans="1:6" ht="12.75" customHeight="1">
      <c r="A30" s="174"/>
      <c r="B30" s="174"/>
      <c r="C30" s="122"/>
    </row>
    <row r="31" spans="1:6" ht="15" customHeight="1">
      <c r="A31" s="121" t="s">
        <v>45</v>
      </c>
      <c r="B31" s="120" t="s">
        <v>46</v>
      </c>
      <c r="C31" s="186" t="s">
        <v>47</v>
      </c>
      <c r="D31" s="186" t="s">
        <v>48</v>
      </c>
      <c r="E31" s="186" t="s">
        <v>49</v>
      </c>
      <c r="F31" s="185" t="s">
        <v>181</v>
      </c>
    </row>
    <row r="32" spans="1:6">
      <c r="A32" s="116" t="s">
        <v>448</v>
      </c>
      <c r="B32" s="157" t="s">
        <v>449</v>
      </c>
      <c r="C32" s="158">
        <v>3657839.83</v>
      </c>
      <c r="D32" s="158">
        <v>3691738.83</v>
      </c>
      <c r="E32" s="158">
        <v>33899</v>
      </c>
      <c r="F32" s="157"/>
    </row>
    <row r="33" spans="1:6">
      <c r="A33" s="116" t="s">
        <v>450</v>
      </c>
      <c r="B33" s="157" t="s">
        <v>451</v>
      </c>
      <c r="C33" s="158">
        <v>1048760.8500000001</v>
      </c>
      <c r="D33" s="158">
        <v>1048760.8500000001</v>
      </c>
      <c r="E33" s="158">
        <v>0</v>
      </c>
      <c r="F33" s="157"/>
    </row>
    <row r="34" spans="1:6">
      <c r="A34" s="116" t="s">
        <v>452</v>
      </c>
      <c r="B34" s="157" t="s">
        <v>453</v>
      </c>
      <c r="C34" s="158">
        <v>7088075.7699999996</v>
      </c>
      <c r="D34" s="158">
        <v>7210596.8099999996</v>
      </c>
      <c r="E34" s="158">
        <v>122521.04</v>
      </c>
      <c r="F34" s="157"/>
    </row>
    <row r="35" spans="1:6">
      <c r="A35" s="116" t="s">
        <v>454</v>
      </c>
      <c r="B35" s="157" t="s">
        <v>455</v>
      </c>
      <c r="C35" s="158">
        <v>2489661.7000000002</v>
      </c>
      <c r="D35" s="158">
        <v>2489661.7000000002</v>
      </c>
      <c r="E35" s="158">
        <v>0</v>
      </c>
      <c r="F35" s="157"/>
    </row>
    <row r="36" spans="1:6">
      <c r="A36" s="116" t="s">
        <v>456</v>
      </c>
      <c r="B36" s="157" t="s">
        <v>457</v>
      </c>
      <c r="C36" s="158">
        <v>1830254.22</v>
      </c>
      <c r="D36" s="158">
        <v>1830254.22</v>
      </c>
      <c r="E36" s="158">
        <v>0</v>
      </c>
      <c r="F36" s="157"/>
    </row>
    <row r="37" spans="1:6">
      <c r="A37" s="116" t="s">
        <v>458</v>
      </c>
      <c r="B37" s="157" t="s">
        <v>459</v>
      </c>
      <c r="C37" s="158">
        <v>540094.88</v>
      </c>
      <c r="D37" s="158">
        <v>595831.28</v>
      </c>
      <c r="E37" s="158">
        <v>55736.4</v>
      </c>
      <c r="F37" s="157"/>
    </row>
    <row r="38" spans="1:6">
      <c r="A38" s="116" t="s">
        <v>460</v>
      </c>
      <c r="B38" s="157" t="s">
        <v>461</v>
      </c>
      <c r="C38" s="158">
        <v>34323.199999999997</v>
      </c>
      <c r="D38" s="158">
        <v>34323.199999999997</v>
      </c>
      <c r="E38" s="158">
        <v>0</v>
      </c>
      <c r="F38" s="157"/>
    </row>
    <row r="39" spans="1:6">
      <c r="A39" s="116" t="s">
        <v>462</v>
      </c>
      <c r="B39" s="157" t="s">
        <v>463</v>
      </c>
      <c r="C39" s="158">
        <v>7512.18</v>
      </c>
      <c r="D39" s="158">
        <v>7512.18</v>
      </c>
      <c r="E39" s="158">
        <v>0</v>
      </c>
      <c r="F39" s="157"/>
    </row>
    <row r="40" spans="1:6">
      <c r="A40" s="116" t="s">
        <v>464</v>
      </c>
      <c r="B40" s="157" t="s">
        <v>465</v>
      </c>
      <c r="C40" s="158">
        <v>3400</v>
      </c>
      <c r="D40" s="158">
        <v>3400</v>
      </c>
      <c r="E40" s="158">
        <v>0</v>
      </c>
      <c r="F40" s="157"/>
    </row>
    <row r="41" spans="1:6">
      <c r="A41" s="116" t="s">
        <v>466</v>
      </c>
      <c r="B41" s="157" t="s">
        <v>467</v>
      </c>
      <c r="C41" s="158">
        <v>62522458.859999999</v>
      </c>
      <c r="D41" s="158">
        <v>63534617.840000004</v>
      </c>
      <c r="E41" s="158">
        <v>1012158.98</v>
      </c>
      <c r="F41" s="157"/>
    </row>
    <row r="42" spans="1:6">
      <c r="A42" s="116" t="s">
        <v>468</v>
      </c>
      <c r="B42" s="157" t="s">
        <v>469</v>
      </c>
      <c r="C42" s="158">
        <v>718049.5</v>
      </c>
      <c r="D42" s="158">
        <v>718049.5</v>
      </c>
      <c r="E42" s="158">
        <v>0</v>
      </c>
      <c r="F42" s="157"/>
    </row>
    <row r="43" spans="1:6">
      <c r="A43" s="116" t="s">
        <v>470</v>
      </c>
      <c r="B43" s="157" t="s">
        <v>471</v>
      </c>
      <c r="C43" s="158">
        <v>96600</v>
      </c>
      <c r="D43" s="158">
        <v>96600</v>
      </c>
      <c r="E43" s="158">
        <v>0</v>
      </c>
      <c r="F43" s="157"/>
    </row>
    <row r="44" spans="1:6">
      <c r="A44" s="116" t="s">
        <v>472</v>
      </c>
      <c r="B44" s="157" t="s">
        <v>473</v>
      </c>
      <c r="C44" s="158">
        <v>1392484.4</v>
      </c>
      <c r="D44" s="158">
        <v>1392484.4</v>
      </c>
      <c r="E44" s="158">
        <v>0</v>
      </c>
      <c r="F44" s="157"/>
    </row>
    <row r="45" spans="1:6">
      <c r="A45" s="116" t="s">
        <v>474</v>
      </c>
      <c r="B45" s="157" t="s">
        <v>475</v>
      </c>
      <c r="C45" s="158">
        <v>7178068.5199999996</v>
      </c>
      <c r="D45" s="158">
        <v>7178068.5199999996</v>
      </c>
      <c r="E45" s="158">
        <v>0</v>
      </c>
      <c r="F45" s="157"/>
    </row>
    <row r="46" spans="1:6">
      <c r="A46" s="116" t="s">
        <v>476</v>
      </c>
      <c r="B46" s="157" t="s">
        <v>477</v>
      </c>
      <c r="C46" s="158">
        <v>17496724.399999999</v>
      </c>
      <c r="D46" s="158">
        <v>17496724.399999999</v>
      </c>
      <c r="E46" s="158">
        <v>0</v>
      </c>
      <c r="F46" s="157"/>
    </row>
    <row r="47" spans="1:6">
      <c r="A47" s="116" t="s">
        <v>478</v>
      </c>
      <c r="B47" s="157" t="s">
        <v>479</v>
      </c>
      <c r="C47" s="158">
        <v>255000</v>
      </c>
      <c r="D47" s="158">
        <v>255000</v>
      </c>
      <c r="E47" s="158">
        <v>0</v>
      </c>
      <c r="F47" s="157"/>
    </row>
    <row r="48" spans="1:6">
      <c r="A48" s="116" t="s">
        <v>480</v>
      </c>
      <c r="B48" s="157" t="s">
        <v>481</v>
      </c>
      <c r="C48" s="158">
        <v>4051037.94</v>
      </c>
      <c r="D48" s="158">
        <v>4051037.94</v>
      </c>
      <c r="E48" s="158">
        <v>0</v>
      </c>
      <c r="F48" s="157"/>
    </row>
    <row r="49" spans="1:8">
      <c r="A49" s="116" t="s">
        <v>482</v>
      </c>
      <c r="B49" s="157" t="s">
        <v>483</v>
      </c>
      <c r="C49" s="158">
        <v>84024.35</v>
      </c>
      <c r="D49" s="158">
        <v>84024.35</v>
      </c>
      <c r="E49" s="158">
        <v>0</v>
      </c>
      <c r="F49" s="157"/>
    </row>
    <row r="50" spans="1:8">
      <c r="A50" s="116" t="s">
        <v>484</v>
      </c>
      <c r="B50" s="157" t="s">
        <v>485</v>
      </c>
      <c r="C50" s="158">
        <v>22500</v>
      </c>
      <c r="D50" s="158">
        <v>22500</v>
      </c>
      <c r="E50" s="158">
        <v>0</v>
      </c>
      <c r="F50" s="157"/>
    </row>
    <row r="51" spans="1:8">
      <c r="A51" s="116" t="s">
        <v>486</v>
      </c>
      <c r="B51" s="157" t="s">
        <v>487</v>
      </c>
      <c r="C51" s="158">
        <v>1850385.96</v>
      </c>
      <c r="D51" s="158">
        <v>1856385.96</v>
      </c>
      <c r="E51" s="158">
        <v>6000</v>
      </c>
      <c r="F51" s="157"/>
    </row>
    <row r="52" spans="1:8">
      <c r="A52" s="116" t="s">
        <v>488</v>
      </c>
      <c r="B52" s="157" t="s">
        <v>489</v>
      </c>
      <c r="C52" s="158">
        <v>625733.80000000005</v>
      </c>
      <c r="D52" s="158">
        <v>625733.80000000005</v>
      </c>
      <c r="E52" s="158">
        <v>0</v>
      </c>
      <c r="F52" s="157"/>
    </row>
    <row r="53" spans="1:8">
      <c r="A53" s="116" t="s">
        <v>490</v>
      </c>
      <c r="B53" s="157" t="s">
        <v>491</v>
      </c>
      <c r="C53" s="158">
        <v>816660.25</v>
      </c>
      <c r="D53" s="158">
        <v>816660.25</v>
      </c>
      <c r="E53" s="158">
        <v>0</v>
      </c>
      <c r="F53" s="157"/>
    </row>
    <row r="54" spans="1:8">
      <c r="A54" s="116"/>
      <c r="B54" s="157"/>
      <c r="C54" s="158"/>
      <c r="D54" s="158"/>
      <c r="E54" s="158"/>
      <c r="F54" s="157"/>
    </row>
    <row r="55" spans="1:8">
      <c r="A55" s="50"/>
      <c r="B55" s="50" t="s">
        <v>190</v>
      </c>
      <c r="C55" s="137">
        <f>SUM(C32:C54)</f>
        <v>113809650.60999998</v>
      </c>
      <c r="D55" s="137">
        <f>SUM(D32:D54)</f>
        <v>115039966.02999997</v>
      </c>
      <c r="E55" s="137">
        <f>SUM(E32:E54)</f>
        <v>1230315.42</v>
      </c>
      <c r="F55" s="137"/>
    </row>
    <row r="56" spans="1:8" s="7" customFormat="1">
      <c r="A56" s="47"/>
      <c r="B56" s="47"/>
      <c r="C56" s="10"/>
      <c r="D56" s="10"/>
      <c r="E56" s="10"/>
      <c r="F56" s="10"/>
    </row>
    <row r="57" spans="1:8" s="7" customFormat="1">
      <c r="A57" s="47"/>
      <c r="B57" s="47"/>
      <c r="C57" s="10"/>
      <c r="D57" s="10"/>
      <c r="E57" s="10"/>
      <c r="F57" s="10"/>
    </row>
    <row r="58" spans="1:8" s="7" customFormat="1" ht="11.25" customHeight="1">
      <c r="A58" s="110" t="s">
        <v>189</v>
      </c>
      <c r="B58" s="110"/>
      <c r="C58" s="187"/>
      <c r="D58" s="187"/>
      <c r="E58" s="187"/>
      <c r="G58" s="163" t="s">
        <v>182</v>
      </c>
    </row>
    <row r="59" spans="1:8" s="7" customFormat="1">
      <c r="A59" s="174"/>
      <c r="B59" s="174"/>
      <c r="C59" s="122"/>
      <c r="D59" s="6"/>
      <c r="E59" s="6"/>
      <c r="F59" s="72"/>
    </row>
    <row r="60" spans="1:8" s="7" customFormat="1" ht="27.95" customHeight="1">
      <c r="A60" s="121" t="s">
        <v>45</v>
      </c>
      <c r="B60" s="120" t="s">
        <v>46</v>
      </c>
      <c r="C60" s="186" t="s">
        <v>47</v>
      </c>
      <c r="D60" s="186" t="s">
        <v>48</v>
      </c>
      <c r="E60" s="186" t="s">
        <v>49</v>
      </c>
      <c r="F60" s="185" t="s">
        <v>181</v>
      </c>
      <c r="G60" s="185" t="s">
        <v>180</v>
      </c>
      <c r="H60" s="185" t="s">
        <v>179</v>
      </c>
    </row>
    <row r="61" spans="1:8" s="7" customFormat="1">
      <c r="A61" s="116" t="s">
        <v>392</v>
      </c>
      <c r="B61" s="157" t="s">
        <v>392</v>
      </c>
      <c r="C61" s="115"/>
      <c r="D61" s="158"/>
      <c r="E61" s="158"/>
      <c r="F61" s="157"/>
      <c r="G61" s="157"/>
      <c r="H61" s="157"/>
    </row>
    <row r="62" spans="1:8" s="7" customFormat="1">
      <c r="A62" s="116"/>
      <c r="B62" s="157"/>
      <c r="C62" s="115"/>
      <c r="D62" s="158"/>
      <c r="E62" s="158"/>
      <c r="F62" s="157"/>
      <c r="G62" s="157"/>
      <c r="H62" s="157"/>
    </row>
    <row r="63" spans="1:8" s="7" customFormat="1">
      <c r="A63" s="116"/>
      <c r="B63" s="157"/>
      <c r="C63" s="115"/>
      <c r="D63" s="158"/>
      <c r="E63" s="158"/>
      <c r="F63" s="157"/>
      <c r="G63" s="157"/>
      <c r="H63" s="157"/>
    </row>
    <row r="64" spans="1:8" s="7" customFormat="1">
      <c r="A64" s="116"/>
      <c r="B64" s="157"/>
      <c r="C64" s="115"/>
      <c r="D64" s="158"/>
      <c r="E64" s="158"/>
      <c r="F64" s="157"/>
      <c r="G64" s="157"/>
      <c r="H64" s="157"/>
    </row>
    <row r="65" spans="1:8" s="7" customFormat="1">
      <c r="A65" s="50"/>
      <c r="B65" s="50" t="s">
        <v>188</v>
      </c>
      <c r="C65" s="137">
        <f>SUM(C61:C64)</f>
        <v>0</v>
      </c>
      <c r="D65" s="137">
        <f>SUM(D61:D64)</f>
        <v>0</v>
      </c>
      <c r="E65" s="137">
        <f>SUM(E61:E64)</f>
        <v>0</v>
      </c>
      <c r="F65" s="137"/>
      <c r="G65" s="137"/>
      <c r="H65" s="137"/>
    </row>
    <row r="66" spans="1:8" s="7" customFormat="1">
      <c r="A66" s="14"/>
      <c r="B66" s="14"/>
      <c r="C66" s="15"/>
      <c r="D66" s="15"/>
      <c r="E66" s="15"/>
      <c r="F66" s="10"/>
    </row>
    <row r="68" spans="1:8">
      <c r="A68" s="110" t="s">
        <v>187</v>
      </c>
      <c r="B68" s="110"/>
      <c r="C68" s="187"/>
      <c r="D68" s="187"/>
      <c r="E68" s="187"/>
      <c r="G68" s="163" t="s">
        <v>182</v>
      </c>
    </row>
    <row r="69" spans="1:8">
      <c r="A69" s="174"/>
      <c r="B69" s="174"/>
      <c r="C69" s="122"/>
      <c r="H69" s="6"/>
    </row>
    <row r="70" spans="1:8" ht="27.95" customHeight="1">
      <c r="A70" s="121" t="s">
        <v>45</v>
      </c>
      <c r="B70" s="120" t="s">
        <v>46</v>
      </c>
      <c r="C70" s="186" t="s">
        <v>47</v>
      </c>
      <c r="D70" s="186" t="s">
        <v>48</v>
      </c>
      <c r="E70" s="186" t="s">
        <v>49</v>
      </c>
      <c r="F70" s="185" t="s">
        <v>181</v>
      </c>
      <c r="G70" s="185" t="s">
        <v>180</v>
      </c>
      <c r="H70" s="185" t="s">
        <v>179</v>
      </c>
    </row>
    <row r="71" spans="1:8">
      <c r="A71" s="116" t="s">
        <v>392</v>
      </c>
      <c r="B71" s="157" t="s">
        <v>392</v>
      </c>
      <c r="C71" s="115"/>
      <c r="D71" s="158"/>
      <c r="E71" s="158"/>
      <c r="F71" s="157"/>
      <c r="G71" s="157"/>
      <c r="H71" s="157"/>
    </row>
    <row r="72" spans="1:8">
      <c r="A72" s="116"/>
      <c r="B72" s="157"/>
      <c r="C72" s="115"/>
      <c r="D72" s="158"/>
      <c r="E72" s="158"/>
      <c r="F72" s="157"/>
      <c r="G72" s="157"/>
      <c r="H72" s="157"/>
    </row>
    <row r="73" spans="1:8">
      <c r="A73" s="116"/>
      <c r="B73" s="157"/>
      <c r="C73" s="115"/>
      <c r="D73" s="158"/>
      <c r="E73" s="158"/>
      <c r="F73" s="157"/>
      <c r="G73" s="157"/>
      <c r="H73" s="157"/>
    </row>
    <row r="74" spans="1:8">
      <c r="A74" s="116"/>
      <c r="B74" s="157"/>
      <c r="C74" s="115"/>
      <c r="D74" s="158"/>
      <c r="E74" s="158"/>
      <c r="F74" s="157"/>
      <c r="G74" s="157"/>
      <c r="H74" s="157"/>
    </row>
    <row r="75" spans="1:8">
      <c r="A75" s="50"/>
      <c r="B75" s="50" t="s">
        <v>186</v>
      </c>
      <c r="C75" s="137">
        <f>SUM(C71:C74)</f>
        <v>0</v>
      </c>
      <c r="D75" s="137">
        <f>SUM(D71:D74)</f>
        <v>0</v>
      </c>
      <c r="E75" s="137">
        <f>SUM(E71:E74)</f>
        <v>0</v>
      </c>
      <c r="F75" s="137"/>
      <c r="G75" s="137"/>
      <c r="H75" s="137"/>
    </row>
    <row r="78" spans="1:8">
      <c r="A78" s="110" t="s">
        <v>185</v>
      </c>
      <c r="B78" s="110"/>
      <c r="C78" s="187"/>
      <c r="D78" s="187"/>
      <c r="E78" s="187"/>
      <c r="G78" s="163" t="s">
        <v>182</v>
      </c>
    </row>
    <row r="79" spans="1:8">
      <c r="A79" s="174"/>
      <c r="B79" s="174"/>
      <c r="C79" s="122"/>
    </row>
    <row r="80" spans="1:8" ht="27.95" customHeight="1">
      <c r="A80" s="121" t="s">
        <v>45</v>
      </c>
      <c r="B80" s="120" t="s">
        <v>46</v>
      </c>
      <c r="C80" s="186" t="s">
        <v>47</v>
      </c>
      <c r="D80" s="186" t="s">
        <v>48</v>
      </c>
      <c r="E80" s="186" t="s">
        <v>49</v>
      </c>
      <c r="F80" s="185" t="s">
        <v>181</v>
      </c>
      <c r="G80" s="185" t="s">
        <v>180</v>
      </c>
      <c r="H80" s="185" t="s">
        <v>179</v>
      </c>
    </row>
    <row r="81" spans="1:8">
      <c r="A81" s="116" t="s">
        <v>492</v>
      </c>
      <c r="B81" s="157" t="s">
        <v>449</v>
      </c>
      <c r="C81" s="115">
        <v>-11825.67</v>
      </c>
      <c r="D81" s="158">
        <v>-11825.67</v>
      </c>
      <c r="E81" s="158">
        <v>0</v>
      </c>
      <c r="F81" s="157"/>
      <c r="G81" s="157"/>
      <c r="H81" s="157"/>
    </row>
    <row r="82" spans="1:8">
      <c r="A82" s="116" t="s">
        <v>493</v>
      </c>
      <c r="B82" s="157" t="s">
        <v>453</v>
      </c>
      <c r="C82" s="115">
        <v>-22125.83</v>
      </c>
      <c r="D82" s="158">
        <v>-22125.83</v>
      </c>
      <c r="E82" s="158">
        <v>0</v>
      </c>
      <c r="F82" s="157"/>
      <c r="G82" s="157"/>
      <c r="H82" s="157"/>
    </row>
    <row r="83" spans="1:8">
      <c r="A83" s="116" t="s">
        <v>494</v>
      </c>
      <c r="B83" s="157" t="s">
        <v>459</v>
      </c>
      <c r="C83" s="115">
        <v>-206.95</v>
      </c>
      <c r="D83" s="158">
        <v>-103.48</v>
      </c>
      <c r="E83" s="158">
        <v>103.47</v>
      </c>
      <c r="F83" s="157"/>
      <c r="G83" s="157"/>
      <c r="H83" s="157"/>
    </row>
    <row r="84" spans="1:8">
      <c r="A84" s="116" t="s">
        <v>495</v>
      </c>
      <c r="B84" s="157" t="s">
        <v>481</v>
      </c>
      <c r="C84" s="115">
        <v>-672.78</v>
      </c>
      <c r="D84" s="158">
        <v>-672.78</v>
      </c>
      <c r="E84" s="158">
        <v>0</v>
      </c>
      <c r="F84" s="157"/>
      <c r="G84" s="157"/>
      <c r="H84" s="157"/>
    </row>
    <row r="85" spans="1:8">
      <c r="A85" s="116" t="s">
        <v>496</v>
      </c>
      <c r="B85" s="157" t="s">
        <v>485</v>
      </c>
      <c r="C85" s="115">
        <v>-375</v>
      </c>
      <c r="D85" s="158">
        <v>-375</v>
      </c>
      <c r="E85" s="158">
        <v>0</v>
      </c>
      <c r="F85" s="157"/>
      <c r="G85" s="157"/>
      <c r="H85" s="157"/>
    </row>
    <row r="86" spans="1:8">
      <c r="A86" s="116" t="s">
        <v>497</v>
      </c>
      <c r="B86" s="157" t="s">
        <v>487</v>
      </c>
      <c r="C86" s="115">
        <v>-172.95</v>
      </c>
      <c r="D86" s="158">
        <v>-172.95</v>
      </c>
      <c r="E86" s="158">
        <v>0</v>
      </c>
      <c r="F86" s="157"/>
      <c r="G86" s="157"/>
      <c r="H86" s="157"/>
    </row>
    <row r="87" spans="1:8">
      <c r="A87" s="116" t="s">
        <v>498</v>
      </c>
      <c r="B87" s="157" t="s">
        <v>489</v>
      </c>
      <c r="C87" s="115">
        <v>-3580.76</v>
      </c>
      <c r="D87" s="158">
        <v>-3580.76</v>
      </c>
      <c r="E87" s="158">
        <v>0</v>
      </c>
      <c r="F87" s="157"/>
      <c r="G87" s="157"/>
      <c r="H87" s="157"/>
    </row>
    <row r="88" spans="1:8">
      <c r="A88" s="116"/>
      <c r="B88" s="157"/>
      <c r="C88" s="115"/>
      <c r="D88" s="158"/>
      <c r="E88" s="158"/>
      <c r="F88" s="157"/>
      <c r="G88" s="157"/>
      <c r="H88" s="157"/>
    </row>
    <row r="89" spans="1:8">
      <c r="A89" s="50"/>
      <c r="B89" s="50" t="s">
        <v>184</v>
      </c>
      <c r="C89" s="137">
        <f>SUM(C81:C88)</f>
        <v>-38959.939999999995</v>
      </c>
      <c r="D89" s="137">
        <f>SUM(D81:D88)</f>
        <v>-38856.47</v>
      </c>
      <c r="E89" s="137">
        <f>SUM(E81:E88)</f>
        <v>103.47</v>
      </c>
      <c r="F89" s="137"/>
      <c r="G89" s="137"/>
      <c r="H89" s="137"/>
    </row>
    <row r="92" spans="1:8">
      <c r="A92" s="110" t="s">
        <v>183</v>
      </c>
      <c r="B92" s="110"/>
      <c r="C92" s="187"/>
      <c r="D92" s="187"/>
      <c r="E92" s="187"/>
      <c r="G92" s="163" t="s">
        <v>182</v>
      </c>
    </row>
    <row r="93" spans="1:8">
      <c r="A93" s="174"/>
      <c r="B93" s="174"/>
      <c r="C93" s="122"/>
    </row>
    <row r="94" spans="1:8" ht="27.95" customHeight="1">
      <c r="A94" s="121" t="s">
        <v>45</v>
      </c>
      <c r="B94" s="120" t="s">
        <v>46</v>
      </c>
      <c r="C94" s="186" t="s">
        <v>47</v>
      </c>
      <c r="D94" s="186" t="s">
        <v>48</v>
      </c>
      <c r="E94" s="186" t="s">
        <v>49</v>
      </c>
      <c r="F94" s="185" t="s">
        <v>181</v>
      </c>
      <c r="G94" s="185" t="s">
        <v>180</v>
      </c>
      <c r="H94" s="185" t="s">
        <v>179</v>
      </c>
    </row>
    <row r="95" spans="1:8">
      <c r="A95" s="116" t="s">
        <v>392</v>
      </c>
      <c r="B95" s="157" t="s">
        <v>392</v>
      </c>
      <c r="C95" s="115"/>
      <c r="D95" s="158"/>
      <c r="E95" s="158"/>
      <c r="F95" s="157"/>
      <c r="G95" s="157"/>
      <c r="H95" s="157"/>
    </row>
    <row r="96" spans="1:8">
      <c r="A96" s="116"/>
      <c r="B96" s="157"/>
      <c r="C96" s="115"/>
      <c r="D96" s="158"/>
      <c r="E96" s="158"/>
      <c r="F96" s="157"/>
      <c r="G96" s="157"/>
      <c r="H96" s="157"/>
    </row>
    <row r="97" spans="1:8">
      <c r="A97" s="116"/>
      <c r="B97" s="157"/>
      <c r="C97" s="115"/>
      <c r="D97" s="158"/>
      <c r="E97" s="158"/>
      <c r="F97" s="157"/>
      <c r="G97" s="157"/>
      <c r="H97" s="157"/>
    </row>
    <row r="98" spans="1:8">
      <c r="A98" s="116"/>
      <c r="B98" s="157"/>
      <c r="C98" s="115"/>
      <c r="D98" s="158"/>
      <c r="E98" s="158"/>
      <c r="F98" s="157"/>
      <c r="G98" s="157"/>
      <c r="H98" s="157"/>
    </row>
    <row r="99" spans="1:8">
      <c r="A99" s="50"/>
      <c r="B99" s="50" t="s">
        <v>178</v>
      </c>
      <c r="C99" s="137">
        <f>SUM(C95:C98)</f>
        <v>0</v>
      </c>
      <c r="D99" s="137">
        <f>SUM(D95:D98)</f>
        <v>0</v>
      </c>
      <c r="E99" s="137">
        <f>SUM(E95:E98)</f>
        <v>0</v>
      </c>
      <c r="F99" s="137"/>
      <c r="G99" s="137"/>
      <c r="H99" s="137"/>
    </row>
  </sheetData>
  <dataValidations count="8">
    <dataValidation allowBlank="1" showInputMessage="1" showErrorMessage="1" prompt="Importe final del periodo que corresponde la información financiera trimestral que se presenta." sqref="D7 D31 D60 D70 D80 D94"/>
    <dataValidation allowBlank="1" showInputMessage="1" showErrorMessage="1" prompt="Saldo al 31 de diciembre del año anterior del ejercio que se presenta." sqref="C7 C31 C60 C70 C80 C94"/>
    <dataValidation allowBlank="1" showInputMessage="1" showErrorMessage="1" prompt="Corresponde al número de la cuenta de acuerdo al Plan de Cuentas emitido por el CONAC (DOF 23/12/2015)." sqref="A7 A31 A60 A70 A80 A94"/>
    <dataValidation allowBlank="1" showInputMessage="1" showErrorMessage="1" prompt="Indicar la tasa de aplicación." sqref="H60 H70 H80 H94"/>
    <dataValidation allowBlank="1" showInputMessage="1" showErrorMessage="1" prompt="Indicar el método de depreciación." sqref="G60 G70 G80 G94"/>
    <dataValidation allowBlank="1" showInputMessage="1" showErrorMessage="1" prompt="Corresponde al nombre o descripción de la cuenta de acuerdo al Plan de Cuentas emitido por el CONAC." sqref="B7 B31 B60 B70 B80 B94"/>
    <dataValidation allowBlank="1" showInputMessage="1" showErrorMessage="1" prompt="Diferencia entre el saldo final y el inicial presentados." sqref="E7 E31 E60 E70 E80 E94"/>
    <dataValidation allowBlank="1" showInputMessage="1" showErrorMessage="1" prompt="Criterio para la aplicación de depreciación: anual, mensual, trimestral, etc." sqref="F7 F31 F94 F70 F80 F60"/>
  </dataValidations>
  <pageMargins left="0.70866141732283472" right="0.70866141732283472" top="0.74803149606299213" bottom="0.74803149606299213" header="0.31496062992125984" footer="0.31496062992125984"/>
  <pageSetup scale="76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2017-07-21T18:24:29Z</cp:lastPrinted>
  <dcterms:created xsi:type="dcterms:W3CDTF">2012-12-11T20:36:24Z</dcterms:created>
  <dcterms:modified xsi:type="dcterms:W3CDTF">2017-08-01T16:02:26Z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