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035" yWindow="75" windowWidth="9615" windowHeight="10485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24519"/>
  <fileRecoveryPr autoRecover="0"/>
</workbook>
</file>

<file path=xl/calcChain.xml><?xml version="1.0" encoding="utf-8"?>
<calcChain xmlns="http://schemas.openxmlformats.org/spreadsheetml/2006/main">
  <c r="C4" i="3"/>
  <c r="C24" s="1"/>
  <c r="C63"/>
  <c r="B63"/>
  <c r="C55"/>
  <c r="B55"/>
  <c r="C48"/>
  <c r="B48"/>
  <c r="C43"/>
  <c r="B43"/>
  <c r="C32"/>
  <c r="B32"/>
  <c r="C27"/>
  <c r="C66" s="1"/>
  <c r="B27"/>
  <c r="C17"/>
  <c r="B17"/>
  <c r="C13"/>
  <c r="B13"/>
  <c r="B4"/>
  <c r="B66" l="1"/>
  <c r="B24"/>
  <c r="C68"/>
  <c r="B68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<sst xmlns="http://schemas.openxmlformats.org/spreadsheetml/2006/main" count="58" uniqueCount="58">
  <si>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</si>
  <si>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</si>
  <si>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</si>
  <si>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</si>
  <si>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</si>
  <si>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</si>
  <si>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</si>
  <si>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</si>
  <si>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</si>
  <si>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</si>
  <si>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</si>
  <si>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</si>
  <si>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</si>
  <si>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</si>
  <si>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</si>
  <si>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</si>
  <si>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</si>
  <si>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</si>
  <si>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</si>
  <si>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</si>
  <si>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</si>
  <si>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</si>
  <si>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</si>
  <si>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</si>
  <si>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</si>
  <si>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</si>
  <si>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</si>
  <si>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</si>
  <si>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</si>
  <si>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</si>
  <si>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</si>
  <si>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</si>
  <si>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</si>
  <si>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</si>
  <si>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</si>
  <si>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</si>
  <si>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</si>
  <si>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</si>
  <si>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</si>
  <si>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</si>
  <si>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</si>
  <si>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</si>
  <si>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</si>
  <si>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</si>
  <si>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</si>
  <si>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</si>
  <si>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</si>
  <si>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</si>
  <si>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</si>
  <si>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</si>
  <si>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</si>
  <si>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</si>
  <si>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</si>
  <si>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</si>
  <si>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</si>
  <si>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</si>
  <si>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</si>
  <si>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DOLORES HIDALGO CIN
Estado de Actividades
Del 1 de enero al 30 de junio del 2021
(Cifras en 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</si>
</sst>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4" fontId="5" fillId="0" borderId="4" xfId="8" applyNumberFormat="1" applyFont="1" applyFill="1" applyBorder="1" applyAlignment="1" applyProtection="1">
      <alignment horizontal="right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vertical="top"/>
      <protection locked="0"/>
    </xf>
    <xf numFmtId="4" fontId="4" fillId="0" borderId="4" xfId="16" applyNumberFormat="1" applyFont="1" applyFill="1" applyBorder="1" applyAlignment="1" applyProtection="1">
      <alignment vertical="top"/>
      <protection locked="0"/>
    </xf>
    <xf numFmtId="4" fontId="4" fillId="0" borderId="4" xfId="8" applyNumberFormat="1" applyFont="1" applyFill="1" applyBorder="1" applyAlignment="1" applyProtection="1">
      <alignment vertical="top"/>
      <protection locked="0"/>
    </xf>
    <xf numFmtId="4" fontId="5" fillId="0" borderId="4" xfId="8" applyNumberFormat="1" applyFont="1" applyFill="1" applyBorder="1" applyAlignment="1" applyProtection="1">
      <protection locked="0"/>
    </xf>
    <xf numFmtId="4" fontId="4" fillId="0" borderId="4" xfId="16" applyNumberFormat="1" applyFont="1" applyFill="1" applyBorder="1" applyAlignment="1" applyProtection="1">
      <alignment vertical="top" wrapText="1"/>
      <protection locked="0"/>
    </xf>
    <xf numFmtId="4" fontId="5" fillId="0" borderId="4" xfId="8" applyNumberFormat="1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5" fillId="0" borderId="0" xfId="8" applyNumberFormat="1" applyFont="1" applyFill="1" applyBorder="1" applyAlignment="1" applyProtection="1">
      <alignment horizontal="center" vertical="center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16" applyNumberFormat="1" applyFont="1" applyFill="1" applyBorder="1" applyAlignment="1" applyProtection="1">
      <alignment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/>
    <cellStyle name="Millares 2" xfId="2"/>
    <cellStyle name="Millares 2 2" xfId="3"/>
    <cellStyle name="Millares 2 2 2" xfId="17"/>
    <cellStyle name="Millares 2 2 3" xfId="26"/>
    <cellStyle name="Millares 2 3" xfId="4"/>
    <cellStyle name="Millares 2 3 2" xfId="18"/>
    <cellStyle name="Millares 2 3 3" xfId="27"/>
    <cellStyle name="Millares 2 4" xfId="16"/>
    <cellStyle name="Millares 2 5" xfId="25"/>
    <cellStyle name="Millares 3" xfId="5"/>
    <cellStyle name="Millares 3 2" xfId="19"/>
    <cellStyle name="Millares 3 3" xfId="28"/>
    <cellStyle name="Moneda 2" xfId="6"/>
    <cellStyle name="Moneda 2 2" xfId="20"/>
    <cellStyle name="Moneda 2 3" xfId="29"/>
    <cellStyle name="Normal" xfId="0" builtinId="0"/>
    <cellStyle name="Normal 2" xfId="7"/>
    <cellStyle name="Normal 2 2" xfId="8"/>
    <cellStyle name="Normal 2 3" xfId="21"/>
    <cellStyle name="Normal 2 4" xfId="30"/>
    <cellStyle name="Normal 3" xfId="9"/>
    <cellStyle name="Normal 3 2" xfId="22"/>
    <cellStyle name="Normal 3 3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3"/>
    <cellStyle name="Normal 6 3" xfId="23"/>
    <cellStyle name="Normal 6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topLeftCell="B1" workbookViewId="0">
      <selection activeCell="C50" sqref="C50"/>
    </sheetView>
  </sheetViews>
  <sheetFormatPr baseColWidth="10" defaultRowHeight="11.25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>
      <c r="A1" s="26" t="s">
        <v>57</v>
      </c>
      <c r="B1" s="27"/>
      <c r="C1" s="28"/>
    </row>
    <row r="2" spans="1:4">
      <c r="A2" s="5" t="s">
        <v>55</v>
      </c>
      <c r="B2" s="5">
        <v>2021</v>
      </c>
      <c r="C2" s="5">
        <v>2020</v>
      </c>
    </row>
    <row r="3" spans="1:4" s="2" customFormat="1">
      <c r="A3" s="6" t="s">
        <v>0</v>
      </c>
      <c r="B3" s="7"/>
      <c r="C3" s="7"/>
      <c r="D3" s="24"/>
    </row>
    <row r="4" spans="1:4">
      <c r="A4" s="8" t="s">
        <v>46</v>
      </c>
      <c r="B4" s="25">
        <f>SUM(B5:B11)</f>
        <v>56513097.230000004</v>
      </c>
      <c r="C4" s="18">
        <f>SUM(C5:C11)</f>
        <v>74603372.969999999</v>
      </c>
      <c r="D4" s="2"/>
    </row>
    <row r="5" spans="1:4">
      <c r="A5" s="9" t="s">
        <v>1</v>
      </c>
      <c r="B5" s="19">
        <v>35836735.990000002</v>
      </c>
      <c r="C5" s="19">
        <v>36485187.109999999</v>
      </c>
      <c r="D5" s="2"/>
    </row>
    <row r="6" spans="1:4">
      <c r="A6" s="9" t="s">
        <v>35</v>
      </c>
      <c r="B6" s="19">
        <v>0</v>
      </c>
      <c r="C6" s="19">
        <v>0</v>
      </c>
      <c r="D6" s="2"/>
    </row>
    <row r="7" spans="1:4">
      <c r="A7" s="9" t="s">
        <v>11</v>
      </c>
      <c r="B7" s="19">
        <v>848550</v>
      </c>
      <c r="C7" s="19">
        <v>3077138.29</v>
      </c>
      <c r="D7" s="2"/>
    </row>
    <row r="8" spans="1:4">
      <c r="A8" s="9" t="s">
        <v>2</v>
      </c>
      <c r="B8" s="19">
        <v>15659474.310000001</v>
      </c>
      <c r="C8" s="19">
        <v>28994176.420000002</v>
      </c>
      <c r="D8" s="2"/>
    </row>
    <row r="9" spans="1:4">
      <c r="A9" s="9" t="s">
        <v>47</v>
      </c>
      <c r="B9" s="19">
        <v>1048937</v>
      </c>
      <c r="C9" s="19">
        <v>2328590.6800000002</v>
      </c>
      <c r="D9" s="2"/>
    </row>
    <row r="10" spans="1:4">
      <c r="A10" s="9" t="s">
        <v>48</v>
      </c>
      <c r="B10" s="19">
        <v>3119399.93</v>
      </c>
      <c r="C10" s="19">
        <v>3718280.47</v>
      </c>
      <c r="D10" s="2"/>
    </row>
    <row r="11" spans="1:4" ht="11.25" customHeight="1">
      <c r="A11" s="9" t="s">
        <v>49</v>
      </c>
      <c r="B11" s="19">
        <v>0</v>
      </c>
      <c r="C11" s="19">
        <v>0</v>
      </c>
      <c r="D11" s="2"/>
    </row>
    <row r="12" spans="1:4" ht="11.25" customHeight="1">
      <c r="A12" s="9"/>
      <c r="B12" s="14"/>
      <c r="C12" s="14"/>
      <c r="D12" s="2"/>
    </row>
    <row r="13" spans="1:4" ht="33.75">
      <c r="A13" s="8" t="s">
        <v>50</v>
      </c>
      <c r="B13" s="18">
        <f>SUM(B14:B15)</f>
        <v>234535419.33000001</v>
      </c>
      <c r="C13" s="18">
        <f>SUM(C14:C15)</f>
        <v>466015173.82999998</v>
      </c>
      <c r="D13" s="2"/>
    </row>
    <row r="14" spans="1:4" ht="22.5">
      <c r="A14" s="9" t="s">
        <v>51</v>
      </c>
      <c r="B14" s="19">
        <v>234535419.33000001</v>
      </c>
      <c r="C14" s="19">
        <v>466015173.82999998</v>
      </c>
      <c r="D14" s="2"/>
    </row>
    <row r="15" spans="1:4" ht="11.25" customHeight="1">
      <c r="A15" s="9" t="s">
        <v>52</v>
      </c>
      <c r="B15" s="19">
        <v>0</v>
      </c>
      <c r="C15" s="19">
        <v>0</v>
      </c>
      <c r="D15" s="2"/>
    </row>
    <row r="16" spans="1:4" ht="11.25" customHeight="1">
      <c r="A16" s="9"/>
      <c r="B16" s="19"/>
      <c r="C16" s="19"/>
      <c r="D16" s="2"/>
    </row>
    <row r="17" spans="1:5" ht="11.25" customHeight="1">
      <c r="A17" s="8" t="s">
        <v>41</v>
      </c>
      <c r="B17" s="18">
        <f>SUM(B18:B22)</f>
        <v>0</v>
      </c>
      <c r="C17" s="18">
        <f>SUM(C18:C22)</f>
        <v>1203200.83</v>
      </c>
      <c r="D17" s="2"/>
    </row>
    <row r="18" spans="1:5" ht="11.25" customHeight="1">
      <c r="A18" s="9" t="s">
        <v>36</v>
      </c>
      <c r="B18" s="19">
        <v>0</v>
      </c>
      <c r="C18" s="19">
        <v>0</v>
      </c>
      <c r="D18" s="2"/>
    </row>
    <row r="19" spans="1:5" ht="11.25" customHeight="1">
      <c r="A19" s="9" t="s">
        <v>12</v>
      </c>
      <c r="B19" s="19">
        <v>0</v>
      </c>
      <c r="C19" s="19">
        <v>0</v>
      </c>
      <c r="D19" s="2"/>
    </row>
    <row r="20" spans="1:5" ht="11.25" customHeight="1">
      <c r="A20" s="9" t="s">
        <v>13</v>
      </c>
      <c r="B20" s="19">
        <v>0</v>
      </c>
      <c r="C20" s="19">
        <v>0</v>
      </c>
      <c r="D20" s="2"/>
    </row>
    <row r="21" spans="1:5" ht="11.25" customHeight="1">
      <c r="A21" s="9" t="s">
        <v>14</v>
      </c>
      <c r="B21" s="19">
        <v>0</v>
      </c>
      <c r="C21" s="19">
        <v>0</v>
      </c>
      <c r="D21" s="2"/>
    </row>
    <row r="22" spans="1:5" ht="11.25" customHeight="1">
      <c r="A22" s="9" t="s">
        <v>15</v>
      </c>
      <c r="B22" s="19">
        <v>0</v>
      </c>
      <c r="C22" s="19">
        <v>1203200.83</v>
      </c>
      <c r="D22" s="2"/>
    </row>
    <row r="23" spans="1:5" ht="11.25" customHeight="1">
      <c r="A23" s="11"/>
      <c r="B23" s="17"/>
      <c r="C23" s="17"/>
      <c r="D23" s="2"/>
    </row>
    <row r="24" spans="1:5" ht="11.25" customHeight="1">
      <c r="A24" s="6" t="s">
        <v>9</v>
      </c>
      <c r="B24" s="18">
        <f>B4+B13+B17</f>
        <v>291048516.56</v>
      </c>
      <c r="C24" s="18">
        <f>C4+C13+C17</f>
        <v>541821747.63</v>
      </c>
      <c r="D24" s="2"/>
    </row>
    <row r="25" spans="1:5" ht="11.25" customHeight="1">
      <c r="A25" s="12"/>
      <c r="B25" s="15"/>
      <c r="C25" s="16"/>
      <c r="D25" s="2"/>
      <c r="E25" s="2"/>
    </row>
    <row r="26" spans="1:5" s="2" customFormat="1" ht="11.25" customHeight="1">
      <c r="A26" s="6" t="s">
        <v>8</v>
      </c>
      <c r="B26" s="13"/>
      <c r="C26" s="13"/>
      <c r="E26" s="1"/>
    </row>
    <row r="27" spans="1:5" ht="11.25" customHeight="1">
      <c r="A27" s="8" t="s">
        <v>42</v>
      </c>
      <c r="B27" s="18">
        <f>SUM(B28:B30)</f>
        <v>113243935.67999999</v>
      </c>
      <c r="C27" s="18">
        <f>SUM(C28:C30)</f>
        <v>259546934.18000001</v>
      </c>
      <c r="D27" s="2"/>
    </row>
    <row r="28" spans="1:5" ht="11.25" customHeight="1">
      <c r="A28" s="9" t="s">
        <v>37</v>
      </c>
      <c r="B28" s="19">
        <v>70683673.299999997</v>
      </c>
      <c r="C28" s="19">
        <v>156566130.37</v>
      </c>
      <c r="D28" s="2"/>
    </row>
    <row r="29" spans="1:5" ht="11.25" customHeight="1">
      <c r="A29" s="9" t="s">
        <v>16</v>
      </c>
      <c r="B29" s="19">
        <v>16131026.74</v>
      </c>
      <c r="C29" s="19">
        <v>35638012.43</v>
      </c>
      <c r="D29" s="2"/>
    </row>
    <row r="30" spans="1:5" ht="11.25" customHeight="1">
      <c r="A30" s="9" t="s">
        <v>17</v>
      </c>
      <c r="B30" s="19">
        <v>26429235.640000001</v>
      </c>
      <c r="C30" s="19">
        <v>67342791.379999995</v>
      </c>
      <c r="D30" s="2"/>
    </row>
    <row r="31" spans="1:5" ht="11.25" customHeight="1">
      <c r="A31" s="9"/>
      <c r="B31" s="19"/>
      <c r="C31" s="19"/>
      <c r="D31" s="2"/>
    </row>
    <row r="32" spans="1:5" ht="11.25" customHeight="1">
      <c r="A32" s="8" t="s">
        <v>53</v>
      </c>
      <c r="B32" s="18">
        <f>SUM(B33:B41)</f>
        <v>26630330.039999999</v>
      </c>
      <c r="C32" s="18">
        <f>SUM(C33:C41)</f>
        <v>62382679.280000001</v>
      </c>
      <c r="D32" s="2"/>
    </row>
    <row r="33" spans="1:4" ht="11.25" customHeight="1">
      <c r="A33" s="9" t="s">
        <v>18</v>
      </c>
      <c r="B33" s="19">
        <v>10702486</v>
      </c>
      <c r="C33" s="19">
        <v>28609575</v>
      </c>
      <c r="D33" s="2"/>
    </row>
    <row r="34" spans="1:4" ht="11.25" customHeight="1">
      <c r="A34" s="9" t="s">
        <v>19</v>
      </c>
      <c r="B34" s="19">
        <v>0</v>
      </c>
      <c r="C34" s="19">
        <v>0</v>
      </c>
      <c r="D34" s="2"/>
    </row>
    <row r="35" spans="1:4" ht="11.25" customHeight="1">
      <c r="A35" s="9" t="s">
        <v>20</v>
      </c>
      <c r="B35" s="19">
        <v>0</v>
      </c>
      <c r="C35" s="19">
        <v>0</v>
      </c>
      <c r="D35" s="2"/>
    </row>
    <row r="36" spans="1:4" ht="11.25" customHeight="1">
      <c r="A36" s="9" t="s">
        <v>21</v>
      </c>
      <c r="B36" s="19">
        <v>6126301.5700000003</v>
      </c>
      <c r="C36" s="19">
        <v>13924337.5</v>
      </c>
      <c r="D36" s="2"/>
    </row>
    <row r="37" spans="1:4" ht="11.25" customHeight="1">
      <c r="A37" s="9" t="s">
        <v>22</v>
      </c>
      <c r="B37" s="19">
        <v>9051542.4700000007</v>
      </c>
      <c r="C37" s="19">
        <v>19098766.780000001</v>
      </c>
      <c r="D37" s="2"/>
    </row>
    <row r="38" spans="1:4" ht="11.25" customHeight="1">
      <c r="A38" s="9" t="s">
        <v>23</v>
      </c>
      <c r="B38" s="19">
        <v>750000</v>
      </c>
      <c r="C38" s="19">
        <v>750000</v>
      </c>
      <c r="D38" s="2"/>
    </row>
    <row r="39" spans="1:4" ht="11.25" customHeight="1">
      <c r="A39" s="9" t="s">
        <v>24</v>
      </c>
      <c r="B39" s="19">
        <v>0</v>
      </c>
      <c r="C39" s="19">
        <v>0</v>
      </c>
      <c r="D39" s="2"/>
    </row>
    <row r="40" spans="1:4" ht="11.25" customHeight="1">
      <c r="A40" s="9" t="s">
        <v>6</v>
      </c>
      <c r="B40" s="19">
        <v>0</v>
      </c>
      <c r="C40" s="19">
        <v>0</v>
      </c>
      <c r="D40" s="2"/>
    </row>
    <row r="41" spans="1:4" ht="11.25" customHeight="1">
      <c r="A41" s="9" t="s">
        <v>25</v>
      </c>
      <c r="B41" s="19">
        <v>0</v>
      </c>
      <c r="C41" s="19">
        <v>0</v>
      </c>
      <c r="D41" s="2"/>
    </row>
    <row r="42" spans="1:4" ht="11.25" customHeight="1">
      <c r="A42" s="9"/>
      <c r="B42" s="19"/>
      <c r="C42" s="19"/>
      <c r="D42" s="2"/>
    </row>
    <row r="43" spans="1:4" ht="11.25" customHeight="1">
      <c r="A43" s="8" t="s">
        <v>10</v>
      </c>
      <c r="B43" s="18">
        <f>SUM(B44:B46)</f>
        <v>10098348.9</v>
      </c>
      <c r="C43" s="18">
        <f>SUM(C44:C46)</f>
        <v>5844764.8300000001</v>
      </c>
      <c r="D43" s="2"/>
    </row>
    <row r="44" spans="1:4" ht="11.25" customHeight="1">
      <c r="A44" s="9" t="s">
        <v>3</v>
      </c>
      <c r="B44" s="19">
        <v>0</v>
      </c>
      <c r="C44" s="19">
        <v>0</v>
      </c>
      <c r="D44" s="2"/>
    </row>
    <row r="45" spans="1:4" ht="11.25" customHeight="1">
      <c r="A45" s="9" t="s">
        <v>4</v>
      </c>
      <c r="B45" s="19">
        <v>0</v>
      </c>
      <c r="C45" s="19">
        <v>0</v>
      </c>
      <c r="D45" s="2"/>
    </row>
    <row r="46" spans="1:4" ht="11.25" customHeight="1">
      <c r="A46" s="9" t="s">
        <v>5</v>
      </c>
      <c r="B46" s="19">
        <v>10098348.9</v>
      </c>
      <c r="C46" s="19">
        <v>5844764.8300000001</v>
      </c>
      <c r="D46" s="2"/>
    </row>
    <row r="47" spans="1:4" ht="11.25" customHeight="1">
      <c r="A47" s="9"/>
      <c r="B47" s="19"/>
      <c r="C47" s="19"/>
      <c r="D47" s="2"/>
    </row>
    <row r="48" spans="1:4" ht="11.25" customHeight="1">
      <c r="A48" s="8" t="s">
        <v>43</v>
      </c>
      <c r="B48" s="18">
        <f>SUM(B49:B53)</f>
        <v>100625</v>
      </c>
      <c r="C48" s="18">
        <f>SUM(C49:C53)</f>
        <v>516403.54</v>
      </c>
      <c r="D48" s="2"/>
    </row>
    <row r="49" spans="1:4" ht="11.25" customHeight="1">
      <c r="A49" s="9" t="s">
        <v>26</v>
      </c>
      <c r="B49" s="19">
        <v>100625</v>
      </c>
      <c r="C49" s="19">
        <v>516403.54</v>
      </c>
      <c r="D49" s="2"/>
    </row>
    <row r="50" spans="1:4" ht="11.25" customHeight="1">
      <c r="A50" s="9" t="s">
        <v>27</v>
      </c>
      <c r="B50" s="19">
        <v>0</v>
      </c>
      <c r="C50" s="19">
        <v>0</v>
      </c>
      <c r="D50" s="2"/>
    </row>
    <row r="51" spans="1:4" ht="11.25" customHeight="1">
      <c r="A51" s="9" t="s">
        <v>28</v>
      </c>
      <c r="B51" s="19">
        <v>0</v>
      </c>
      <c r="C51" s="19">
        <v>0</v>
      </c>
      <c r="D51" s="2"/>
    </row>
    <row r="52" spans="1:4" ht="11.25" customHeight="1">
      <c r="A52" s="9" t="s">
        <v>29</v>
      </c>
      <c r="B52" s="19">
        <v>0</v>
      </c>
      <c r="C52" s="19">
        <v>0</v>
      </c>
      <c r="D52" s="2"/>
    </row>
    <row r="53" spans="1:4" ht="11.25" customHeight="1">
      <c r="A53" s="9" t="s">
        <v>30</v>
      </c>
      <c r="B53" s="19">
        <v>0</v>
      </c>
      <c r="C53" s="19">
        <v>0</v>
      </c>
      <c r="D53" s="2"/>
    </row>
    <row r="54" spans="1:4" ht="11.25" customHeight="1">
      <c r="A54" s="9"/>
      <c r="B54" s="19"/>
      <c r="C54" s="19"/>
      <c r="D54" s="2"/>
    </row>
    <row r="55" spans="1:4" ht="11.25" customHeight="1">
      <c r="A55" s="8" t="s">
        <v>44</v>
      </c>
      <c r="B55" s="18">
        <f>SUM(B56:B61)</f>
        <v>0</v>
      </c>
      <c r="C55" s="18">
        <f>SUM(C56:C61)</f>
        <v>22938332.199999999</v>
      </c>
      <c r="D55" s="2"/>
    </row>
    <row r="56" spans="1:4" ht="11.25" customHeight="1">
      <c r="A56" s="9" t="s">
        <v>31</v>
      </c>
      <c r="B56" s="19">
        <v>0</v>
      </c>
      <c r="C56" s="19">
        <v>22938332.199999999</v>
      </c>
      <c r="D56" s="2"/>
    </row>
    <row r="57" spans="1:4" ht="11.25" customHeight="1">
      <c r="A57" s="9" t="s">
        <v>7</v>
      </c>
      <c r="B57" s="19">
        <v>0</v>
      </c>
      <c r="C57" s="19">
        <v>0</v>
      </c>
      <c r="D57" s="2"/>
    </row>
    <row r="58" spans="1:4" ht="11.25" customHeight="1">
      <c r="A58" s="9" t="s">
        <v>32</v>
      </c>
      <c r="B58" s="19">
        <v>0</v>
      </c>
      <c r="C58" s="19">
        <v>0</v>
      </c>
      <c r="D58" s="2"/>
    </row>
    <row r="59" spans="1:4" ht="11.25" customHeight="1">
      <c r="A59" s="9" t="s">
        <v>54</v>
      </c>
      <c r="B59" s="19">
        <v>0</v>
      </c>
      <c r="C59" s="19">
        <v>0</v>
      </c>
      <c r="D59" s="2"/>
    </row>
    <row r="60" spans="1:4" ht="11.25" customHeight="1">
      <c r="A60" s="9" t="s">
        <v>33</v>
      </c>
      <c r="B60" s="19">
        <v>0</v>
      </c>
      <c r="C60" s="19">
        <v>0</v>
      </c>
      <c r="D60" s="2"/>
    </row>
    <row r="61" spans="1:4" ht="11.25" customHeight="1">
      <c r="A61" s="9" t="s">
        <v>34</v>
      </c>
      <c r="B61" s="19">
        <v>0</v>
      </c>
      <c r="C61" s="19">
        <v>0</v>
      </c>
      <c r="D61" s="2"/>
    </row>
    <row r="62" spans="1:4" ht="11.25" customHeight="1">
      <c r="A62" s="9"/>
      <c r="B62" s="14"/>
      <c r="C62" s="14"/>
      <c r="D62" s="2"/>
    </row>
    <row r="63" spans="1:4" ht="11.25" customHeight="1">
      <c r="A63" s="8" t="s">
        <v>40</v>
      </c>
      <c r="B63" s="18">
        <f>SUM(B64)</f>
        <v>0</v>
      </c>
      <c r="C63" s="18">
        <f>SUM(C64)</f>
        <v>20532567.260000002</v>
      </c>
      <c r="D63" s="2"/>
    </row>
    <row r="64" spans="1:4" ht="11.25" customHeight="1">
      <c r="A64" s="9" t="s">
        <v>38</v>
      </c>
      <c r="B64" s="19">
        <v>0</v>
      </c>
      <c r="C64" s="19">
        <v>20532567.260000002</v>
      </c>
      <c r="D64" s="2"/>
    </row>
    <row r="65" spans="1:8" ht="11.25" customHeight="1">
      <c r="A65" s="11"/>
      <c r="B65" s="17"/>
      <c r="C65" s="17"/>
      <c r="D65" s="2"/>
    </row>
    <row r="66" spans="1:8" ht="11.25" customHeight="1">
      <c r="A66" s="6" t="s">
        <v>45</v>
      </c>
      <c r="B66" s="18">
        <f>B27+B32+B43+B48+B63</f>
        <v>150073239.62</v>
      </c>
      <c r="C66" s="18">
        <f>C27+C32+C43+C48+C55+C63</f>
        <v>371761681.29000002</v>
      </c>
      <c r="D66" s="2"/>
      <c r="E66" s="2"/>
    </row>
    <row r="67" spans="1:8" ht="11.25" customHeight="1">
      <c r="A67" s="12"/>
      <c r="B67" s="18"/>
      <c r="C67" s="16"/>
      <c r="D67" s="2"/>
      <c r="E67" s="2"/>
    </row>
    <row r="68" spans="1:8" s="2" customFormat="1">
      <c r="A68" s="6" t="s">
        <v>39</v>
      </c>
      <c r="B68" s="18">
        <f>B24-B66</f>
        <v>140975276.94</v>
      </c>
      <c r="C68" s="18">
        <f>C24-C66</f>
        <v>170060066.33999997</v>
      </c>
      <c r="E68" s="1"/>
    </row>
    <row r="69" spans="1:8" s="2" customFormat="1">
      <c r="A69" s="11"/>
      <c r="B69" s="10"/>
      <c r="C69" s="10"/>
      <c r="E69" s="1"/>
    </row>
    <row r="70" spans="1:8" s="3" customFormat="1">
      <c r="A70" s="1"/>
      <c r="B70" s="22"/>
      <c r="C70" s="22"/>
      <c r="D70" s="24"/>
      <c r="E70" s="1"/>
      <c r="F70" s="1"/>
      <c r="G70" s="1"/>
      <c r="H70" s="1"/>
    </row>
    <row r="71" spans="1:8" ht="12.75">
      <c r="A71" s="4" t="s">
        <v>56</v>
      </c>
      <c r="B71" s="21"/>
      <c r="C71" s="20"/>
      <c r="D71" s="23"/>
    </row>
    <row r="72" spans="1:8">
      <c r="B72" s="22"/>
      <c r="C72" s="22"/>
      <c r="D72" s="23"/>
    </row>
    <row r="73" spans="1:8">
      <c r="B73" s="21"/>
      <c r="C73" s="21"/>
      <c r="D73" s="23"/>
    </row>
    <row r="74" spans="1:8">
      <c r="B74" s="22"/>
      <c r="C74" s="22"/>
      <c r="D74" s="23"/>
    </row>
    <row r="75" spans="1:8">
      <c r="B75" s="23"/>
      <c r="C75" s="23"/>
      <c r="D75" s="23"/>
    </row>
    <row r="76" spans="1:8">
      <c r="B76" s="23"/>
      <c r="C76" s="23"/>
      <c r="D76" s="2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2021-02-11T18:41:48Z</cp:lastPrinted>
  <dcterms:created xsi:type="dcterms:W3CDTF">2012-12-11T20:29:16Z</dcterms:created>
  <dcterms:modified xsi:type="dcterms:W3CDTF">2021-07-13T17:46:49Z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